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570" windowWidth="21840" windowHeight="11955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Доходы!$F$76</definedName>
    <definedName name="LAST_CELL" localSheetId="2">Источники!#REF!</definedName>
    <definedName name="LAST_CELL" localSheetId="1">Расходы!$F$187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Источники!#REF!</definedName>
    <definedName name="RBEGIN_1" localSheetId="1">Расходы!$A$13</definedName>
    <definedName name="REG_DATE" localSheetId="0">Доходы!$H$4</definedName>
    <definedName name="REND_1" localSheetId="0">Доходы!$A$76</definedName>
    <definedName name="REND_1" localSheetId="2">Источники!#REF!</definedName>
    <definedName name="REND_1" localSheetId="1">Расходы!$A$188</definedName>
    <definedName name="S_520" localSheetId="2">Источники!#REF!</definedName>
    <definedName name="S_620" localSheetId="2">Источники!#REF!</definedName>
    <definedName name="S_700" localSheetId="2">Источники!#REF!</definedName>
    <definedName name="S_700A" localSheetId="2">Источники!#REF!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F162" i="2"/>
  <c r="F160"/>
  <c r="E161"/>
  <c r="E160" s="1"/>
  <c r="E162"/>
  <c r="F170"/>
  <c r="E163"/>
  <c r="E172"/>
  <c r="E171"/>
  <c r="F163"/>
  <c r="E13"/>
  <c r="F15"/>
  <c r="F13" s="1"/>
  <c r="D27" i="3"/>
  <c r="E26"/>
  <c r="E27" s="1"/>
  <c r="D26"/>
  <c r="D24"/>
  <c r="E23"/>
  <c r="E24" s="1"/>
  <c r="D23"/>
  <c r="E21"/>
  <c r="E20" s="1"/>
  <c r="E12" s="1"/>
  <c r="D20"/>
  <c r="D17"/>
  <c r="D16"/>
  <c r="D12"/>
  <c r="F186" i="2"/>
  <c r="F185"/>
  <c r="F184"/>
  <c r="F183"/>
  <c r="F182"/>
  <c r="F181"/>
  <c r="F180"/>
  <c r="F179"/>
  <c r="F178"/>
  <c r="F177"/>
  <c r="F176"/>
  <c r="F175"/>
  <c r="F174"/>
  <c r="F173"/>
  <c r="F172"/>
  <c r="F171"/>
  <c r="F169"/>
  <c r="F168"/>
  <c r="F167"/>
  <c r="F166"/>
  <c r="F165"/>
  <c r="F164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76" i="1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  <c r="F161" i="2" l="1"/>
</calcChain>
</file>

<file path=xl/sharedStrings.xml><?xml version="1.0" encoding="utf-8"?>
<sst xmlns="http://schemas.openxmlformats.org/spreadsheetml/2006/main" count="943" uniqueCount="488">
  <si>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</si>
  <si>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</si>
  <si>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</si>
  <si>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</si>
  <si>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</si>
  <si>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</si>
  <si>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01.07.2024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</si>
  <si>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</si>
  <si>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</si>
  <si>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</si>
  <si>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</si>
  <si>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</si>
  <si>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</si>
  <si>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</si>
  <si>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Калиновского сельского поселения</t>
  </si>
  <si>
    <t>Калиновское сельское поселение Азовского района</t>
  </si>
  <si>
    <t>Единица измерения: руб.</t>
  </si>
  <si>
    <t>04228800</t>
  </si>
  <si>
    <t>951</t>
  </si>
  <si>
    <t>60601435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</si>
  <si>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</si>
  <si>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</si>
  <si>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</si>
  <si>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</si>
  <si>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</si>
  <si>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</si>
  <si>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</si>
  <si>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</si>
  <si>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</si>
  <si>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</si>
  <si>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</si>
  <si>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</si>
  <si>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</si>
  <si>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</si>
  <si>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</si>
  <si>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</si>
  <si>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</si>
  <si>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</si>
  <si>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</si>
  <si>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</si>
  <si>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</si>
  <si>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</si>
  <si>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</si>
  <si>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</si>
  <si>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</si>
  <si>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</si>
  <si>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</si>
  <si>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</si>
  <si>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</si>
  <si>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</si>
  <si>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</si>
  <si>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</si>
  <si>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</si>
  <si>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</si>
  <si>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</si>
  <si>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</si>
  <si>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</si>
  <si>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</si>
  <si>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</si>
  <si>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</si>
  <si>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</si>
  <si>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</si>
  <si>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</si>
  <si>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</si>
  <si>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</si>
  <si>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</si>
  <si>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</si>
  <si>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</si>
  <si>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</si>
  <si>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</si>
  <si>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</si>
  <si>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</si>
  <si>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</si>
  <si>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</si>
  <si>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</si>
  <si>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</si>
  <si>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</si>
  <si>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</si>
  <si>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</si>
  <si>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</si>
  <si>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</si>
  <si>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</si>
  <si>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</si>
  <si>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</si>
  <si>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</si>
  <si>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</si>
  <si>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</si>
  <si>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</si>
  <si>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</si>
  <si>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</si>
  <si>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951 10804020011000110</t>
  </si>
  <si>
    <t>951 10804000010000110</t>
  </si>
  <si>
    <t>951 10804020010000110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</si>
  <si>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</si>
  <si>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</si>
  <si>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</si>
  <si>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</si>
  <si>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</si>
  <si>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</si>
  <si>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</si>
  <si>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</si>
  <si>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</si>
  <si>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</si>
  <si>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</si>
  <si>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</si>
  <si>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</si>
  <si>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</si>
  <si>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</t>
  </si>
  <si>
    <t>951 20215001000000150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</si>
  <si>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</si>
  <si>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951 20215001100000150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</si>
  <si>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</si>
  <si>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</si>
  <si>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</si>
  <si>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</si>
  <si>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Субсидии бюджетам бюджетной системы Российской Федерации (межбюджетные субсидии)</t>
  </si>
  <si>
    <t>951 20220000000000150</t>
  </si>
  <si>
    <t>Субсидии бюджетам на развитие сети учреждений культурно-досугового типа</t>
  </si>
  <si>
    <t>951 20225513000000150</t>
  </si>
  <si>
    <t>Субсидии бюджетам сельских поселений на развитие сети учреждений культурно-досугового типа</t>
  </si>
  <si>
    <t>951 20225513100000150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</si>
  <si>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</si>
  <si>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</si>
  <si>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</si>
  <si>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</si>
  <si>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</si>
  <si>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</si>
  <si>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</si>
  <si>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</si>
  <si>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</si>
  <si>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</si>
  <si>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</si>
  <si>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</si>
  <si>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</si>
  <si>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</si>
  <si>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</si>
  <si>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</si>
  <si>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</si>
  <si>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951 21800000000000000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</si>
  <si>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</si>
  <si>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951 21800000000000150</t>
  </si>
  <si>
    <t>Доходы бюджетов сельских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</si>
  <si>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951 21800000100000150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</si>
  <si>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</si>
  <si>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951 21860010100000150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</si>
  <si>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</si>
  <si>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</si>
  <si>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</si>
  <si>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</si>
  <si>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</si>
  <si>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</si>
  <si>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</si>
  <si>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</si>
  <si>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</si>
  <si>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</si>
  <si>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</si>
  <si>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"Управление муниципальными финансами и создание условий для эффективного управления муниципальными финансами"</t>
  </si>
  <si>
    <t xml:space="preserve">951 0104 1300000000 000 </t>
  </si>
  <si>
    <t>Подпрограмма "Нормативно-методическое обеспечение и организация бюджетного процесса"</t>
  </si>
  <si>
    <t xml:space="preserve">951 0104 1310000000 000 </t>
  </si>
  <si>
    <t>Расходы на выплаты по оплате труда работников муниципальных органов в рамках подпрограммы "Нормативно-методическое обеспечение и организация бюджетного процесса" муниципальной программы "Управление муниципальными финансами и создание эффективных условий для эффективного управления муниципальными финансами"</t>
  </si>
  <si>
    <t xml:space="preserve">951 0104 1310000110 000 </t>
  </si>
  <si>
    <t>Расходы на выплаты персоналу государственных (муниципальных) органов</t>
  </si>
  <si>
    <t xml:space="preserve">951 0104 1310000110 120 </t>
  </si>
  <si>
    <t>Фонд оплаты труда государственных (муниципальных) органов</t>
  </si>
  <si>
    <t xml:space="preserve">951 0104 1310000110 121 </t>
  </si>
  <si>
    <t>Иные выплаты персоналу государственных (муниципальных) органов, за исключением фонда оплаты труда</t>
  </si>
  <si>
    <t xml:space="preserve">951 0104 1310000110 122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</si>
  <si>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</si>
  <si>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951 0104 1310000110 129 </t>
  </si>
  <si>
    <t>Расходы на обеспечение функций муниципальных органов в рамках подпрограммы "Нормативно-методическое обеспечение и организация бюджетного процесса" муниципальной программы "Управление муниципальными финансами и создание эффективных условий для эффективного управления муниципальными финансами"</t>
  </si>
  <si>
    <t xml:space="preserve">951 0104 1310000190 000 </t>
  </si>
  <si>
    <t>Иные закупки товаров, работ и услуг для обеспечения государственных (муниципальных) нужд</t>
  </si>
  <si>
    <t xml:space="preserve">951 0104 1310000190 240 </t>
  </si>
  <si>
    <t>Прочая закупка товаров, работ и услуг для обеспечения государственных (муниципальных) нужд</t>
  </si>
  <si>
    <t xml:space="preserve">951 0104 1310000190 244 </t>
  </si>
  <si>
    <t>Коммунальные услуги</t>
  </si>
  <si>
    <t xml:space="preserve">951 0104 1310000190 247 </t>
  </si>
  <si>
    <t>Уплата налогов, сборов и иных платежей</t>
  </si>
  <si>
    <t xml:space="preserve">951 0104 1310000190 850 </t>
  </si>
  <si>
    <t>Уплата прочих налогов, сборов</t>
  </si>
  <si>
    <t xml:space="preserve">951 0104 1310000190 852 </t>
  </si>
  <si>
    <t>Мероприятия по диспансеризации аппарата управления в рамках подпрограммы "Нормативно-методическое обеспечение и организация бюджетного процесса" муниципальной программы "Управление муниципальными финансами и создание условий для эффективного управления муниципальными финансами"</t>
  </si>
  <si>
    <t xml:space="preserve">951 0104 1310000210 000 </t>
  </si>
  <si>
    <t xml:space="preserve">951 0104 1310000210 240 </t>
  </si>
  <si>
    <t xml:space="preserve">951 0104 1310000210 244 </t>
  </si>
  <si>
    <t>Непрограммные расходы муниципальных органов</t>
  </si>
  <si>
    <t xml:space="preserve">951 0104 9900000000 000 </t>
  </si>
  <si>
    <t>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</si>
  <si>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</si>
  <si>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административных правонарушениях, по иным непрограммным мероприятиям в рамках обеспечения деятельности органов местного самоуправления</t>
  </si>
  <si>
    <t xml:space="preserve">951 0104 9990072390 000 </t>
  </si>
  <si>
    <t xml:space="preserve">951 0104 9990072390 240 </t>
  </si>
  <si>
    <t xml:space="preserve">951 0104 9990072390 244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</si>
  <si>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внутреннему финансовому контролю сельского поселения, по иным непрограммным мероприятиям в рамках непрограммного направления расходов (Иные межбюджетные трансферты)</t>
  </si>
  <si>
    <t xml:space="preserve">951 0104 9990085010 000 </t>
  </si>
  <si>
    <t xml:space="preserve">951 0104 9990085010 540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</si>
  <si>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</si>
  <si>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</si>
  <si>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951 0106 9900000000 000 </t>
  </si>
  <si>
    <t xml:space="preserve">951 0106 9990000000 000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</si>
  <si>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обеспечению деятельности контрольно-счетного органа, по иным непрограммным мероприятиям в рамках непрограммного направления расходов органов местного самоуправления (Иные межбюджетные трансферты)</t>
  </si>
  <si>
    <t xml:space="preserve">951 0106 9990085040 000 </t>
  </si>
  <si>
    <t xml:space="preserve">951 0106 9990085040 540 </t>
  </si>
  <si>
    <t>Резервные фонды</t>
  </si>
  <si>
    <t xml:space="preserve">951 0111 0000000000 000 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</si>
  <si>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</si>
  <si>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</si>
  <si>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</si>
  <si>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Расходы по иным не программным расходам, резервный фонд главы Калиновского сельского поселения</t>
  </si>
  <si>
    <t xml:space="preserve">951 0111 9910090120 000 </t>
  </si>
  <si>
    <t>Резервные средства</t>
  </si>
  <si>
    <t xml:space="preserve">951 0111 9910090120 870 </t>
  </si>
  <si>
    <t>Другие общегосударственные вопросы</t>
  </si>
  <si>
    <t xml:space="preserve">951 0113 0000000000 000 </t>
  </si>
  <si>
    <t>Муниципальная программа "Доступная среда"</t>
  </si>
  <si>
    <t xml:space="preserve">951 0113 1400000000 000 </t>
  </si>
  <si>
    <t>Подпрограмма "Доступная среда"</t>
  </si>
  <si>
    <t xml:space="preserve">951 0113 1410000000 000 </t>
  </si>
  <si>
    <t>Расходы на создание для инвалидов и других маломобильных групп доступной и комфортной среды жизнедеятельности в рамках подпрограммы "Доступная среда" муниципальной программы "Доступная среда"</t>
  </si>
  <si>
    <t xml:space="preserve">951 0113 1410028260 000 </t>
  </si>
  <si>
    <t xml:space="preserve">951 0113 1410028260 240 </t>
  </si>
  <si>
    <t xml:space="preserve">951 0113 1410028260 244 </t>
  </si>
  <si>
    <t xml:space="preserve">951 0113 9900000000 000 </t>
  </si>
  <si>
    <t xml:space="preserve">951 0113 9990000000 000 </t>
  </si>
  <si>
    <t>Расходы на уплату налога на имущество организаций, земельного налога, а также уплата прочих налогов и сборов и иных платежей, по иным не программным расходам органов местного самоуправления</t>
  </si>
  <si>
    <t xml:space="preserve">951 0113 9990028600 000 </t>
  </si>
  <si>
    <t xml:space="preserve">951 0113 9990028600 850 </t>
  </si>
  <si>
    <t>Уплата налога на имущество организаций и земельного налога</t>
  </si>
  <si>
    <t xml:space="preserve">951 0113 9990028600 851 </t>
  </si>
  <si>
    <t>Расходы на выполнение других обязательств государства, по иным непрограммным расходам органов местного самоуправления</t>
  </si>
  <si>
    <t xml:space="preserve">951 0113 9990028990 000 </t>
  </si>
  <si>
    <t xml:space="preserve">951 0113 9990028990 240 </t>
  </si>
  <si>
    <t xml:space="preserve">951 0113 9990028990 244 </t>
  </si>
  <si>
    <t xml:space="preserve">951 0113 9990028990 850 </t>
  </si>
  <si>
    <t>Уплата иных платежей</t>
  </si>
  <si>
    <t xml:space="preserve">951 0113 9990028990 853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</si>
  <si>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организации ритуальных услуг в части создания и содержания специализированной службы по вопросам погребения и похоронного дела администрацией сельского поселения, по иным непрограммным мероприятиям в рамках непрограммного направления расходов органов местного самоуправления (Иные межбюджетные трансферты)</t>
  </si>
  <si>
    <t xml:space="preserve">951 0113 9990085050 000 </t>
  </si>
  <si>
    <t xml:space="preserve">951 0113 9990085050 540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</si>
  <si>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</si>
  <si>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</si>
  <si>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</si>
  <si>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</si>
  <si>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</si>
  <si>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</si>
  <si>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учета, по иным не программным мероприятиям в рамках непрограммного направления расходов органов местного самоуправления</t>
  </si>
  <si>
    <t xml:space="preserve">951 0203 9990051180 000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</si>
  <si>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</si>
  <si>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</si>
  <si>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</si>
  <si>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</si>
  <si>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</si>
  <si>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</si>
  <si>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</si>
  <si>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"Участие в предупреждении и ликвидации последствий чрезвычайных ситуаций в границах Калиновского сельского поселения, обеспечение пожарной безопасности"</t>
  </si>
  <si>
    <t xml:space="preserve">951 0310 0200000000 000 </t>
  </si>
  <si>
    <t>Подпрограмма "Пожарная безопасность"</t>
  </si>
  <si>
    <t xml:space="preserve">951 0310 0210000000 000 </t>
  </si>
  <si>
    <t>Мероприятия по обеспечению пожарной безопасности в рамках подпрограммы "Пожарная безопасность" муниципальной программы "Участие в предупреждении и ликвидации последствий чрезвычайных ситуаций в границах Калиновского сельского поселения, обеспечение пожарной безопасности"</t>
  </si>
  <si>
    <t xml:space="preserve">951 0310 0210028310 000 </t>
  </si>
  <si>
    <t xml:space="preserve">951 0310 0210028310 240 </t>
  </si>
  <si>
    <t xml:space="preserve">951 0310 0210028310 244 </t>
  </si>
  <si>
    <t>Подпрограмма "Защита населения от чрезвычайных ситуаций"</t>
  </si>
  <si>
    <t xml:space="preserve">951 0310 0220000000 000 </t>
  </si>
  <si>
    <t>Мероприятия по защите населения в рамках подпрограммы "Защита населения от чрезвычайных ситуаций" муниципальной программы "Участие в предупреждении и ликвидации последствий чрезвычайных ситуаций в границах Калиновского сельского поселения, обеспечение пожарной безопасности"</t>
  </si>
  <si>
    <t xml:space="preserve">951 0310 0220028320 000 </t>
  </si>
  <si>
    <t xml:space="preserve">951 0310 0220028320 240 </t>
  </si>
  <si>
    <t xml:space="preserve">951 0310 0220028320 244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</si>
  <si>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</si>
  <si>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</si>
  <si>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>Муниципальная программа "Обеспечение общественного порядка и противодействие преступности в Калиновском сельском поселении"</t>
  </si>
  <si>
    <t xml:space="preserve">951 0314 0300000000 000 </t>
  </si>
  <si>
    <t>Подпрограмма "Профилактика экстремизма и терроризма в сельском поселении"</t>
  </si>
  <si>
    <t xml:space="preserve">951 0314 0310000000 000 </t>
  </si>
  <si>
    <t>Мероприятия по поощрению членов добровольной народной дружины в рамках подпрограммы "Профилактика экстремизма и терроризма в сельском поселении" муниципальной программы "Обеспечение общественного порядка и противодействие преступности в Калиновском сельском поселении"</t>
  </si>
  <si>
    <t xml:space="preserve">951 0314 0310028830 000 </t>
  </si>
  <si>
    <t xml:space="preserve">951 0314 0310028830 240 </t>
  </si>
  <si>
    <t xml:space="preserve">951 0314 0310028830 244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</si>
  <si>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</si>
  <si>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</si>
  <si>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</si>
  <si>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</si>
  <si>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</si>
  <si>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</si>
  <si>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Расходы на оценку муниципального имущества, признание прав и регулирование отношений недвижимости муниципальной собственности, по иным не программным расходам органов местного самоуправления</t>
  </si>
  <si>
    <t xml:space="preserve">951 0412 9990028580 000 </t>
  </si>
  <si>
    <t xml:space="preserve">951 0412 9990028580 240 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</si>
  <si>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</si>
  <si>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 xml:space="preserve">951 0412 9990028580 245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</si>
  <si>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</si>
  <si>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</si>
  <si>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</si>
  <si>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</si>
  <si>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>Муниципальная программа "Обеспечение качественными жилищно-коммунальными услугами населения Калиновского сельского</t>
  </si>
  <si>
    <t xml:space="preserve">951 0502 0500000000 000 </t>
  </si>
  <si>
    <t>Подпрограмма "Создание условий для обеспечения качественными жилищно-коммунальными услугами населения сельских поселений"</t>
  </si>
  <si>
    <t xml:space="preserve">951 0502 0510000000 000 </t>
  </si>
  <si>
    <t>Расходы на ремонт и обслуживание объектов газоснабжения в рамках подпрограммы "Создание условий для обеспечения качественными жилищно-коммунальными услугами населения сельских поселений" муниципальной программы "Обеспечение качественными жилищно-коммунальными услугами населения Калиновского сельского поселения"</t>
  </si>
  <si>
    <t xml:space="preserve">951 0502 0510028630 000 </t>
  </si>
  <si>
    <t xml:space="preserve">951 0502 0510028630 240 </t>
  </si>
  <si>
    <t xml:space="preserve">951 0502 0510028630 244 </t>
  </si>
  <si>
    <t>Благоустройство</t>
  </si>
  <si>
    <t xml:space="preserve">951 0503 0000000000 000 </t>
  </si>
  <si>
    <t xml:space="preserve">951 0503 0300000000 000 </t>
  </si>
  <si>
    <t>Подпрограмма ""Комплексные меры противодействия злоупотреблению наркотиками и их незаконному обороту"</t>
  </si>
  <si>
    <t xml:space="preserve">951 0503 0320000000 000 </t>
  </si>
  <si>
    <t>Мероприятия на обеспечение реализации комплекса мер по противодействию злоупотребления наркотиками и их незаконному обороту на территории сельского поселения в рамках подпрограммы "Комплексные меры противодействия злоупотреблению наркотиками и их незаконному обороту" муниципальной программы "Обеспечение общественного порядка и противодействие преступности в Калиновском сельском поселении"</t>
  </si>
  <si>
    <t xml:space="preserve">951 0503 0320028800 000 </t>
  </si>
  <si>
    <t xml:space="preserve">951 0503 0320028800 240 </t>
  </si>
  <si>
    <t xml:space="preserve">951 0503 0320028800 244 </t>
  </si>
  <si>
    <t>Муниципальная программа "Ресурсо-энергосбережение и повышение энергетической эффективности Калиновского сельского поселения"</t>
  </si>
  <si>
    <t xml:space="preserve">951 0503 0600000000 000 </t>
  </si>
  <si>
    <t>Подпрограмма "Энергосбережение и повышение энергетической эффективности в сельских поселениях"</t>
  </si>
  <si>
    <t xml:space="preserve">951 0503 0610000000 000 </t>
  </si>
  <si>
    <t>Мероприятия по замене ламп накаливания и других неэффективных элементов систем освещения, в том числе светильников, на энергосберегающие (в том числе не менее 30% от объема на основе светодиодов) в рамках подпрограммы "Энергосбережение и повышение энергетической эффективности в сельских поселениях" муниципальной программы "Ресурсо-энергосбережение и повышение энергетической эффективности Калиновского сельского поселения"</t>
  </si>
  <si>
    <t xml:space="preserve">951 0503 0610028430 000 </t>
  </si>
  <si>
    <t xml:space="preserve">951 0503 0610028430 240 </t>
  </si>
  <si>
    <t xml:space="preserve">951 0503 0610028430 244 </t>
  </si>
  <si>
    <t>Муниципальная программа "Развитие сетей наружного освещения Калиновского сельского поселения"</t>
  </si>
  <si>
    <t xml:space="preserve">951 0503 0700000000 000 </t>
  </si>
  <si>
    <t>Подпрограмма "Развитие сетей наружного освещения"</t>
  </si>
  <si>
    <t xml:space="preserve">951 0503 0710000000 000 </t>
  </si>
  <si>
    <t>Мероприятия по оплате и обслуживанию КТП в рамках подпрограммы "Развитие сетей наружного освещения" муниципальной программы "Развитие сетей наружного освещения Калиновского сельского поселения"</t>
  </si>
  <si>
    <t xml:space="preserve">951 0503 0710028460 000 </t>
  </si>
  <si>
    <t xml:space="preserve">951 0503 0710028460 240 </t>
  </si>
  <si>
    <t xml:space="preserve">951 0503 0710028460 244 </t>
  </si>
  <si>
    <t>Мероприятия по оплате и обслуживанию уличного освещения в рамках подпрограммы "Развитие сетей наружного освещения" муниципальной программы "Развитие сетей наружного освещения Калиновского сельского поселения"</t>
  </si>
  <si>
    <t xml:space="preserve">951 0503 0710028610 000 </t>
  </si>
  <si>
    <t xml:space="preserve">951 0503 0710028610 240 </t>
  </si>
  <si>
    <t xml:space="preserve">951 0503 0710028610 244 </t>
  </si>
  <si>
    <t xml:space="preserve">951 0503 0710028610 247 </t>
  </si>
  <si>
    <t>Муниципальная программа "Озеленение территории Калиновского сельского поселения"</t>
  </si>
  <si>
    <t xml:space="preserve">951 0503 0800000000 000 </t>
  </si>
  <si>
    <t>Подпрограмма "Озеленение территории"</t>
  </si>
  <si>
    <t xml:space="preserve">951 0503 0810000000 000 </t>
  </si>
  <si>
    <t>Расходы на посадку зеленых насаждений в рамках подпрограммы "Озеленение территории" муниципальной программы "Озеленение территории Калиновского сельского поселения"</t>
  </si>
  <si>
    <t xml:space="preserve">951 0503 0810028490 000 </t>
  </si>
  <si>
    <t xml:space="preserve">951 0503 0810028490 240 </t>
  </si>
  <si>
    <t xml:space="preserve">951 0503 0810028490 244 </t>
  </si>
  <si>
    <t>Содержание зеленых насаждений в рамках подпрограммы "Озеленение территории" муниципальной программы "Озеленение территории Калиновского сельского поселения"</t>
  </si>
  <si>
    <t xml:space="preserve">951 0503 0810028500 000 </t>
  </si>
  <si>
    <t xml:space="preserve">951 0503 0810028500 240 </t>
  </si>
  <si>
    <t xml:space="preserve">951 0503 0810028500 244 </t>
  </si>
  <si>
    <t>Мероприятия на инвентаризацию зеленых насаждений в рамках подпрограммы "Озеленение территории" муниципальной программы "Озеленение территории Калиновского сельского поселения"</t>
  </si>
  <si>
    <t xml:space="preserve">951 0503 0810028820 000 </t>
  </si>
  <si>
    <t xml:space="preserve">951 0503 0810028820 240 </t>
  </si>
  <si>
    <t xml:space="preserve">951 0503 0810028820 244 </t>
  </si>
  <si>
    <t>Муниципальная программа "Благоустройство территории Калиновского сельского поселения"</t>
  </si>
  <si>
    <t xml:space="preserve">951 0503 0900000000 000 </t>
  </si>
  <si>
    <t>Подпрограмма "Прочее благоустройство"</t>
  </si>
  <si>
    <t xml:space="preserve">951 0503 0910000000 000 </t>
  </si>
  <si>
    <t>Расходы на дезинфекцию и дератизацию от насекомых</t>
  </si>
  <si>
    <t xml:space="preserve">951 0503 0910028210 000 </t>
  </si>
  <si>
    <t xml:space="preserve">951 0503 0910028210 240 </t>
  </si>
  <si>
    <t xml:space="preserve">951 0503 0910028210 244 </t>
  </si>
  <si>
    <t>Расходы по содержанию и ремонту площадок мусорных контейнеров и площадок к ним, а так же содержание территории сельского поселения в рамках подпрограммы "Прочее благоустройство" муниципальной программы "Благоустройство территории Калиновского сельского поселения"</t>
  </si>
  <si>
    <t xml:space="preserve">951 0503 0910028520 000 </t>
  </si>
  <si>
    <t xml:space="preserve">951 0503 0910028520 240 </t>
  </si>
  <si>
    <t xml:space="preserve">951 0503 0910028520 244 </t>
  </si>
  <si>
    <t>Расходы по отлову бродячих животных, дезинфекция и дератизация от насекомых в рамках подпрограммы "Прочее благоустройство" муниципальной программы "Благоустройство территории Калиновского сельского поселения"</t>
  </si>
  <si>
    <t xml:space="preserve">951 0503 0910028530 000 </t>
  </si>
  <si>
    <t xml:space="preserve">951 0503 0910028530 240 </t>
  </si>
  <si>
    <t xml:space="preserve">951 0503 0910028530 244 </t>
  </si>
  <si>
    <t>Расходы на реализацию проектов инициативного бюджетирования в рамках подпрограммы "Прочее благоустройство" Муниципальной программы "Благоустройство территории Калиновского сельского поселения"</t>
  </si>
  <si>
    <t xml:space="preserve">951 0503 09100S4640 000 </t>
  </si>
  <si>
    <t xml:space="preserve">951 0503 09100S4640 240 </t>
  </si>
  <si>
    <t xml:space="preserve">951 0503 09100S4640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</si>
  <si>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</si>
  <si>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</si>
  <si>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</si>
  <si>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</si>
  <si>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>Муниципальная программа "Развитие муниципальной службы в Калиновском сельском поселении"</t>
  </si>
  <si>
    <t xml:space="preserve">951 0705 0100000000 000 </t>
  </si>
  <si>
    <t>Подпрограмма "Развитие муниципальной службы в Калиновском сельском поселении"</t>
  </si>
  <si>
    <t xml:space="preserve">951 0705 0110000000 000 </t>
  </si>
  <si>
    <t>Мероприятия на совершенствование организации муниципальной службы, внедрение эффективных технологий и современных методов кадровой работы, развитие системы подготовки кадров для муниципальной службы в рамках подпрограммы "Развитие муниципальной службы в Калиновском сельском поселении" муниципальной программы "Развитие муниципальной службы в Калиновском сельском поселении"</t>
  </si>
  <si>
    <t xml:space="preserve">951 0705 0110028540 000 </t>
  </si>
  <si>
    <t xml:space="preserve">951 0705 0110028540 240 </t>
  </si>
  <si>
    <t xml:space="preserve">951 0705 0110028540 244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</si>
  <si>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</si>
  <si>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</si>
  <si>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</si>
  <si>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</si>
  <si>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"Развитие культуры Калиновского сельского поселения"</t>
  </si>
  <si>
    <t xml:space="preserve">951 0801 1000000000 000 </t>
  </si>
  <si>
    <t>Подпрограмма "Развитие культуры"</t>
  </si>
  <si>
    <t xml:space="preserve">951 0801 1010000000 000 </t>
  </si>
  <si>
    <t>Расходы на обеспечение деятельности (оказание услуг) муниципальных учреждений культуры в рамках подпрограммы "Развитие культуры" муниципальной программы "Развитие культуры Калиновского сельского поселения"</t>
  </si>
  <si>
    <t xml:space="preserve">951 0801 1010028590 000 </t>
  </si>
  <si>
    <t>Субсидии бюджетным учреждениям</t>
  </si>
  <si>
    <t xml:space="preserve">951 0801 1010028590 610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</si>
  <si>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</si>
  <si>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951 0801 1010028590 611 </t>
  </si>
  <si>
    <t>Расходы на строительный и авторский надзор учреждений культуры в рамках подпрограммы "Развитие культуры" муниципальной программы "Развитие культуры Калиновского сельского поселения"</t>
  </si>
  <si>
    <t xml:space="preserve">951 0801 1010028860 000 </t>
  </si>
  <si>
    <t xml:space="preserve">951 0801 1010028860 240 </t>
  </si>
  <si>
    <t>Закупка товаров, работ, услуг в целях капитального ремонта государственного (муниципального) имущества</t>
  </si>
  <si>
    <t xml:space="preserve">951 0801 1010028860 243 </t>
  </si>
  <si>
    <t>Расходы на софинансирование мероприятий "Капитальный ремонт здания Дома Культуры п. Новомирский".</t>
  </si>
  <si>
    <t xml:space="preserve">951 0801 101A155130 000 </t>
  </si>
  <si>
    <t xml:space="preserve">951 0801 101A155130 240 </t>
  </si>
  <si>
    <t xml:space="preserve">951 0801 101A155130 243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</si>
  <si>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</si>
  <si>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</si>
  <si>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</si>
  <si>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</si>
  <si>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>Муниципальная программа "Социальная поддержка граждан"</t>
  </si>
  <si>
    <t xml:space="preserve">951 1001 1500000000 000 </t>
  </si>
  <si>
    <t>Подпрограмма "Социальная поддержка граждан"</t>
  </si>
  <si>
    <t xml:space="preserve">951 1001 1510000000 000 </t>
  </si>
  <si>
    <t>Расходы на выплату пенсии лицам замещающим муниципальные должности и должности муниципальной службы достигших пенсионного возраста в сельских поселениях в рамках подпрограммы "Социальная поддержка граждан" муниципальной программы "Социальная поддержка граждан"</t>
  </si>
  <si>
    <t xml:space="preserve">951 1001 1510028250 000 </t>
  </si>
  <si>
    <t>Публичные нормативные социальные выплаты гражданам</t>
  </si>
  <si>
    <t xml:space="preserve">951 1001 1510028250 310 </t>
  </si>
  <si>
    <t>Иные пенсии, социальные доплаты к пенсиям</t>
  </si>
  <si>
    <t xml:space="preserve">951 1001 1510028250 312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</si>
  <si>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</si>
  <si>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</si>
  <si>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</si>
  <si>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</si>
  <si>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Муниципальная программа "Развитие физической культуры и спорта Калиновского сельского поселения"</t>
  </si>
  <si>
    <t xml:space="preserve">951 1101 1100000000 000 </t>
  </si>
  <si>
    <t>Подпрограмма "Развитие физической культуры и спорта"</t>
  </si>
  <si>
    <t xml:space="preserve">951 1101 1110000000 000 </t>
  </si>
  <si>
    <t>Расходы на физкультурные и массово-спортивные мероприятия в рамках подпрограммы "Развитие физической культуры и спорта" муниципальной программы "Развитие физической культуры и спорта Калиновского сельского поселения"</t>
  </si>
  <si>
    <t xml:space="preserve">951 1101 1110028360 000 </t>
  </si>
  <si>
    <t xml:space="preserve">951 1101 1110028360 240 </t>
  </si>
  <si>
    <t xml:space="preserve">951 1101 1110028360 244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</si>
  <si>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</si>
  <si>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</si>
  <si>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</si>
  <si>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</si>
  <si>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</si>
  <si>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</si>
  <si>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</si>
  <si>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</si>
  <si>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</si>
  <si>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</si>
  <si>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</si>
  <si>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</si>
  <si>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</si>
  <si>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</si>
  <si>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</si>
  <si>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</si>
  <si>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</si>
  <si>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</si>
  <si>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</si>
  <si>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</si>
  <si>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</si>
  <si>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</si>
  <si>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</si>
  <si>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</si>
  <si>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</si>
  <si>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</si>
  <si>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</si>
  <si>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</si>
  <si>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</si>
  <si>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</si>
  <si>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</si>
  <si>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</si>
  <si>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</si>
  <si>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</si>
  <si>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</si>
  <si>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</si>
  <si>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</si>
  <si>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</si>
  <si>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</si>
  <si>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</si>
  <si>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</si>
  <si>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C:\Documents and Settings\Admin\Рабочий стол\117M01.txt</t>
  </si>
  <si>
    <t>Доходы/EXPORT_SRC_CODE</t>
  </si>
  <si>
    <t>Доходы/PERIOD</t>
  </si>
  <si>
    <t>Получение кредитов от других бюджетов бюджетной системы Российской Федерации бюджетами сельских поселений в валюте Российской Федерации</t>
  </si>
  <si>
    <t>951 01030100100000710</t>
  </si>
  <si>
    <t>Погашение бюджетами сельских поселений кредитов от других бюджетов бюджетной системы Российской Федерации в валюте Российской Федерации</t>
  </si>
  <si>
    <t>951 01030100100000810</t>
  </si>
  <si>
    <t>Увеличение прочих остатков денежных средств бюджетов</t>
  </si>
  <si>
    <t>951 01050201000000510</t>
  </si>
  <si>
    <t>951 01050201000000610</t>
  </si>
  <si>
    <t xml:space="preserve">Глава администрации Калиновского сельского поселения </t>
  </si>
  <si>
    <t>С.А. Морозова</t>
  </si>
  <si>
    <t>Главный бухгалтер</t>
  </si>
  <si>
    <t>К.Н. Косых</t>
  </si>
  <si>
    <t>Заведующая сектором экономики и финансов</t>
  </si>
  <si>
    <t>Н.В. Самохина</t>
  </si>
  <si>
    <t>01 июля 2024 г.</t>
  </si>
  <si>
    <t>на 01 июля 2024 год.</t>
  </si>
</sst>
</file>

<file path=xl/styles.xml><?xml version="1.0" encoding="utf-8"?>
<styleSheet xmlns="http://schemas.openxmlformats.org/spreadsheetml/2006/main">
  <numFmts count="3">
    <numFmt numFmtId="164" formatCode="dd/mm/yyyy\ &quot;г.&quot;"/>
    <numFmt numFmtId="165" formatCode="?"/>
    <numFmt numFmtId="166" formatCode="#,##0.00_ ;\-#,##0.00\ "/>
  </numFmts>
  <fonts count="115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name val="Arial Cyr"/>
    </font>
    <font>
      <b/>
      <sz val="11"/>
      <name val="Arial Cyr"/>
    </font>
    <font>
      <sz val="10"/>
      <name val="Arial Cyr"/>
    </font>
    <font>
      <b/>
      <sz val="8"/>
      <name val="Arial Cyr"/>
    </font>
    <font>
      <b/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0" fontId="0" fillId="0" borderId="1" xfId="0" applyBorder="1"/>
    <xf numFmtId="0" fontId="108" fillId="0" borderId="1" xfId="0" applyFont="1" applyBorder="1" applyAlignment="1" applyProtection="1">
      <alignment horizontal="left"/>
    </xf>
    <xf numFmtId="49" fontId="108" fillId="0" borderId="1" xfId="0" applyNumberFormat="1" applyFont="1" applyBorder="1" applyAlignment="1" applyProtection="1">
      <alignment horizontal="center"/>
    </xf>
    <xf numFmtId="0" fontId="108" fillId="0" borderId="1" xfId="0" applyFont="1" applyBorder="1" applyAlignment="1" applyProtection="1"/>
    <xf numFmtId="49" fontId="108" fillId="0" borderId="1" xfId="0" applyNumberFormat="1" applyFont="1" applyBorder="1" applyAlignment="1" applyProtection="1"/>
    <xf numFmtId="0" fontId="106" fillId="0" borderId="18" xfId="0" applyFont="1" applyBorder="1" applyAlignment="1" applyProtection="1">
      <alignment horizontal="center" vertical="center"/>
    </xf>
    <xf numFmtId="0" fontId="106" fillId="0" borderId="2" xfId="0" applyFont="1" applyBorder="1" applyAlignment="1" applyProtection="1">
      <alignment horizontal="center" vertical="center"/>
    </xf>
    <xf numFmtId="0" fontId="106" fillId="0" borderId="19" xfId="0" applyFont="1" applyBorder="1" applyAlignment="1" applyProtection="1">
      <alignment horizontal="center" vertical="center"/>
    </xf>
    <xf numFmtId="49" fontId="106" fillId="0" borderId="2" xfId="0" applyNumberFormat="1" applyFont="1" applyBorder="1" applyAlignment="1" applyProtection="1">
      <alignment horizontal="center" vertical="center"/>
    </xf>
    <xf numFmtId="49" fontId="106" fillId="0" borderId="19" xfId="0" applyNumberFormat="1" applyFont="1" applyBorder="1" applyAlignment="1" applyProtection="1">
      <alignment horizontal="center" vertical="center"/>
    </xf>
    <xf numFmtId="49" fontId="106" fillId="0" borderId="21" xfId="0" applyNumberFormat="1" applyFont="1" applyBorder="1" applyAlignment="1" applyProtection="1">
      <alignment horizontal="center" vertical="center"/>
    </xf>
    <xf numFmtId="49" fontId="109" fillId="0" borderId="45" xfId="0" applyNumberFormat="1" applyFont="1" applyBorder="1" applyAlignment="1" applyProtection="1">
      <alignment horizontal="left" vertical="top" wrapText="1"/>
    </xf>
    <xf numFmtId="49" fontId="109" fillId="0" borderId="23" xfId="0" applyNumberFormat="1" applyFont="1" applyBorder="1" applyAlignment="1" applyProtection="1">
      <alignment horizontal="center" vertical="top" wrapText="1"/>
    </xf>
    <xf numFmtId="49" fontId="109" fillId="0" borderId="25" xfId="0" applyNumberFormat="1" applyFont="1" applyBorder="1" applyAlignment="1" applyProtection="1">
      <alignment horizontal="center" vertical="top" wrapText="1"/>
    </xf>
    <xf numFmtId="4" fontId="109" fillId="0" borderId="25" xfId="0" applyNumberFormat="1" applyFont="1" applyBorder="1" applyAlignment="1" applyProtection="1">
      <alignment horizontal="right" vertical="top"/>
    </xf>
    <xf numFmtId="4" fontId="109" fillId="0" borderId="39" xfId="0" applyNumberFormat="1" applyFont="1" applyBorder="1" applyAlignment="1" applyProtection="1">
      <alignment horizontal="right" vertical="top"/>
    </xf>
    <xf numFmtId="0" fontId="0" fillId="0" borderId="1" xfId="0" applyBorder="1" applyAlignment="1">
      <alignment vertical="top"/>
    </xf>
    <xf numFmtId="0" fontId="106" fillId="0" borderId="46" xfId="0" applyFont="1" applyBorder="1" applyAlignment="1" applyProtection="1">
      <alignment horizontal="left" vertical="top"/>
    </xf>
    <xf numFmtId="0" fontId="106" fillId="0" borderId="28" xfId="0" applyFont="1" applyBorder="1" applyAlignment="1" applyProtection="1">
      <alignment horizontal="center" vertical="top"/>
    </xf>
    <xf numFmtId="0" fontId="106" fillId="0" borderId="30" xfId="0" applyFont="1" applyBorder="1" applyAlignment="1" applyProtection="1">
      <alignment horizontal="center" vertical="top"/>
    </xf>
    <xf numFmtId="49" fontId="106" fillId="0" borderId="30" xfId="0" applyNumberFormat="1" applyFont="1" applyBorder="1" applyAlignment="1" applyProtection="1">
      <alignment horizontal="center" vertical="top"/>
    </xf>
    <xf numFmtId="49" fontId="106" fillId="0" borderId="31" xfId="0" applyNumberFormat="1" applyFont="1" applyBorder="1" applyAlignment="1" applyProtection="1">
      <alignment horizontal="center" vertical="top"/>
    </xf>
    <xf numFmtId="49" fontId="109" fillId="0" borderId="47" xfId="0" applyNumberFormat="1" applyFont="1" applyBorder="1" applyAlignment="1" applyProtection="1">
      <alignment horizontal="left" vertical="top" wrapText="1"/>
    </xf>
    <xf numFmtId="49" fontId="109" fillId="0" borderId="15" xfId="0" applyNumberFormat="1" applyFont="1" applyBorder="1" applyAlignment="1" applyProtection="1">
      <alignment horizontal="center" vertical="top" wrapText="1"/>
    </xf>
    <xf numFmtId="49" fontId="109" fillId="0" borderId="16" xfId="0" applyNumberFormat="1" applyFont="1" applyBorder="1" applyAlignment="1" applyProtection="1">
      <alignment horizontal="center" vertical="top" wrapText="1"/>
    </xf>
    <xf numFmtId="4" fontId="109" fillId="0" borderId="16" xfId="0" applyNumberFormat="1" applyFont="1" applyBorder="1" applyAlignment="1" applyProtection="1">
      <alignment horizontal="right" vertical="top"/>
    </xf>
    <xf numFmtId="4" fontId="109" fillId="0" borderId="17" xfId="0" applyNumberFormat="1" applyFont="1" applyBorder="1" applyAlignment="1" applyProtection="1">
      <alignment horizontal="right" vertical="top"/>
    </xf>
    <xf numFmtId="49" fontId="106" fillId="0" borderId="47" xfId="0" applyNumberFormat="1" applyFont="1" applyBorder="1" applyAlignment="1" applyProtection="1">
      <alignment horizontal="left" vertical="top" wrapText="1"/>
    </xf>
    <xf numFmtId="49" fontId="106" fillId="0" borderId="15" xfId="0" applyNumberFormat="1" applyFont="1" applyBorder="1" applyAlignment="1" applyProtection="1">
      <alignment horizontal="center" vertical="top" wrapText="1"/>
    </xf>
    <xf numFmtId="49" fontId="106" fillId="0" borderId="16" xfId="0" applyNumberFormat="1" applyFont="1" applyBorder="1" applyAlignment="1" applyProtection="1">
      <alignment horizontal="center" vertical="top" wrapText="1"/>
    </xf>
    <xf numFmtId="4" fontId="106" fillId="0" borderId="16" xfId="0" applyNumberFormat="1" applyFont="1" applyBorder="1" applyAlignment="1" applyProtection="1">
      <alignment horizontal="right" vertical="top"/>
    </xf>
    <xf numFmtId="4" fontId="106" fillId="0" borderId="17" xfId="0" applyNumberFormat="1" applyFont="1" applyBorder="1" applyAlignment="1" applyProtection="1">
      <alignment horizontal="right" vertical="top"/>
    </xf>
    <xf numFmtId="49" fontId="106" fillId="0" borderId="48" xfId="0" applyNumberFormat="1" applyFont="1" applyBorder="1" applyAlignment="1" applyProtection="1">
      <alignment horizontal="left" vertical="top" wrapText="1"/>
    </xf>
    <xf numFmtId="49" fontId="106" fillId="0" borderId="23" xfId="0" applyNumberFormat="1" applyFont="1" applyBorder="1" applyAlignment="1" applyProtection="1">
      <alignment horizontal="center" vertical="top" wrapText="1"/>
    </xf>
    <xf numFmtId="49" fontId="106" fillId="0" borderId="25" xfId="0" applyNumberFormat="1" applyFont="1" applyBorder="1" applyAlignment="1" applyProtection="1">
      <alignment horizontal="center" vertical="top" wrapText="1"/>
    </xf>
    <xf numFmtId="4" fontId="106" fillId="0" borderId="25" xfId="0" applyNumberFormat="1" applyFont="1" applyBorder="1" applyAlignment="1" applyProtection="1">
      <alignment horizontal="right" vertical="top"/>
    </xf>
    <xf numFmtId="4" fontId="106" fillId="0" borderId="39" xfId="0" applyNumberFormat="1" applyFont="1" applyBorder="1" applyAlignment="1" applyProtection="1">
      <alignment horizontal="right" vertical="top"/>
    </xf>
    <xf numFmtId="166" fontId="110" fillId="0" borderId="49" xfId="0" applyNumberFormat="1" applyFont="1" applyBorder="1" applyAlignment="1">
      <alignment horizontal="right" vertical="top" shrinkToFit="1"/>
    </xf>
    <xf numFmtId="166" fontId="111" fillId="0" borderId="49" xfId="0" applyNumberFormat="1" applyFont="1" applyBorder="1" applyAlignment="1">
      <alignment horizontal="right" vertical="top" shrinkToFit="1"/>
    </xf>
    <xf numFmtId="4" fontId="106" fillId="3" borderId="25" xfId="0" applyNumberFormat="1" applyFont="1" applyFill="1" applyBorder="1" applyAlignment="1" applyProtection="1">
      <alignment horizontal="right" vertical="top"/>
    </xf>
    <xf numFmtId="4" fontId="109" fillId="3" borderId="25" xfId="0" applyNumberFormat="1" applyFont="1" applyFill="1" applyBorder="1" applyAlignment="1" applyProtection="1">
      <alignment horizontal="right" vertical="top"/>
    </xf>
    <xf numFmtId="4" fontId="112" fillId="3" borderId="2" xfId="0" applyNumberFormat="1" applyFont="1" applyFill="1" applyBorder="1" applyAlignment="1" applyProtection="1">
      <alignment horizontal="right" vertical="top"/>
    </xf>
    <xf numFmtId="4" fontId="113" fillId="3" borderId="25" xfId="0" applyNumberFormat="1" applyFont="1" applyFill="1" applyBorder="1" applyAlignment="1" applyProtection="1">
      <alignment horizontal="right" vertical="top"/>
    </xf>
    <xf numFmtId="4" fontId="106" fillId="3" borderId="2" xfId="0" applyNumberFormat="1" applyFont="1" applyFill="1" applyBorder="1" applyAlignment="1" applyProtection="1">
      <alignment horizontal="right" vertical="top"/>
    </xf>
    <xf numFmtId="49" fontId="106" fillId="0" borderId="50" xfId="0" applyNumberFormat="1" applyFont="1" applyBorder="1" applyAlignment="1" applyProtection="1">
      <alignment horizontal="left" vertical="top" wrapText="1"/>
    </xf>
    <xf numFmtId="49" fontId="106" fillId="0" borderId="18" xfId="0" applyNumberFormat="1" applyFont="1" applyBorder="1" applyAlignment="1" applyProtection="1">
      <alignment horizontal="center" vertical="top" wrapText="1"/>
    </xf>
    <xf numFmtId="49" fontId="106" fillId="0" borderId="2" xfId="0" applyNumberFormat="1" applyFont="1" applyBorder="1" applyAlignment="1" applyProtection="1">
      <alignment horizontal="center" vertical="top" wrapText="1"/>
    </xf>
    <xf numFmtId="4" fontId="106" fillId="0" borderId="21" xfId="0" applyNumberFormat="1" applyFont="1" applyBorder="1" applyAlignment="1" applyProtection="1">
      <alignment horizontal="right" vertical="top"/>
    </xf>
    <xf numFmtId="0" fontId="114" fillId="0" borderId="1" xfId="0" applyFont="1" applyBorder="1"/>
    <xf numFmtId="0" fontId="0" fillId="0" borderId="6" xfId="0" applyBorder="1"/>
    <xf numFmtId="49" fontId="2" fillId="2" borderId="33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0" fontId="107" fillId="0" borderId="1" xfId="0" applyFont="1" applyBorder="1" applyAlignment="1" applyProtection="1">
      <alignment horizontal="center"/>
    </xf>
    <xf numFmtId="49" fontId="106" fillId="0" borderId="1" xfId="0" applyNumberFormat="1" applyFont="1" applyBorder="1" applyAlignment="1" applyProtection="1">
      <alignment horizontal="right"/>
    </xf>
    <xf numFmtId="0" fontId="106" fillId="0" borderId="9" xfId="0" applyFont="1" applyBorder="1" applyAlignment="1" applyProtection="1">
      <alignment horizontal="center" vertical="center" wrapText="1"/>
    </xf>
    <xf numFmtId="0" fontId="106" fillId="0" borderId="12" xfId="0" applyFont="1" applyBorder="1" applyAlignment="1" applyProtection="1">
      <alignment horizontal="center" vertical="center" wrapText="1"/>
    </xf>
    <xf numFmtId="0" fontId="106" fillId="0" borderId="15" xfId="0" applyFont="1" applyBorder="1" applyAlignment="1" applyProtection="1">
      <alignment horizontal="center" vertical="center" wrapText="1"/>
    </xf>
    <xf numFmtId="0" fontId="106" fillId="0" borderId="10" xfId="0" applyFont="1" applyBorder="1" applyAlignment="1" applyProtection="1">
      <alignment horizontal="center" vertical="center" wrapText="1"/>
    </xf>
    <xf numFmtId="0" fontId="106" fillId="0" borderId="13" xfId="0" applyFont="1" applyBorder="1" applyAlignment="1" applyProtection="1">
      <alignment horizontal="center" vertical="center" wrapText="1"/>
    </xf>
    <xf numFmtId="0" fontId="106" fillId="0" borderId="16" xfId="0" applyFont="1" applyBorder="1" applyAlignment="1" applyProtection="1">
      <alignment horizontal="center" vertical="center" wrapText="1"/>
    </xf>
    <xf numFmtId="49" fontId="106" fillId="0" borderId="10" xfId="0" applyNumberFormat="1" applyFont="1" applyBorder="1" applyAlignment="1" applyProtection="1">
      <alignment horizontal="center" vertical="center" wrapText="1"/>
    </xf>
    <xf numFmtId="49" fontId="106" fillId="0" borderId="13" xfId="0" applyNumberFormat="1" applyFont="1" applyBorder="1" applyAlignment="1" applyProtection="1">
      <alignment horizontal="center" vertical="center" wrapText="1"/>
    </xf>
    <xf numFmtId="49" fontId="106" fillId="0" borderId="16" xfId="0" applyNumberFormat="1" applyFont="1" applyBorder="1" applyAlignment="1" applyProtection="1">
      <alignment horizontal="center" vertical="center" wrapText="1"/>
    </xf>
    <xf numFmtId="49" fontId="106" fillId="0" borderId="11" xfId="0" applyNumberFormat="1" applyFont="1" applyBorder="1" applyAlignment="1" applyProtection="1">
      <alignment horizontal="center" vertical="center" wrapText="1"/>
    </xf>
    <xf numFmtId="49" fontId="106" fillId="0" borderId="14" xfId="0" applyNumberFormat="1" applyFont="1" applyBorder="1" applyAlignment="1" applyProtection="1">
      <alignment horizontal="center" vertical="center" wrapText="1"/>
    </xf>
    <xf numFmtId="49" fontId="106" fillId="0" borderId="17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7"/>
  <sheetViews>
    <sheetView showGridLines="0" topLeftCell="A55" workbookViewId="0">
      <selection activeCell="C50" sqref="C50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34"/>
      <c r="B1" s="134"/>
      <c r="C1" s="134"/>
      <c r="D1" s="134"/>
      <c r="E1" s="1"/>
      <c r="F1" s="2"/>
    </row>
    <row r="2" spans="1:6" ht="15">
      <c r="A2" s="134" t="s">
        <v>1</v>
      </c>
      <c r="B2" s="134"/>
      <c r="C2" s="134"/>
      <c r="D2" s="134"/>
      <c r="E2" s="3"/>
      <c r="F2" s="4" t="s">
        <v>2</v>
      </c>
    </row>
    <row r="3" spans="1:6" ht="15">
      <c r="A3" s="5"/>
      <c r="B3" s="5"/>
      <c r="C3" s="5"/>
      <c r="D3" s="5"/>
      <c r="E3" s="6" t="s">
        <v>3</v>
      </c>
      <c r="F3" s="7" t="s">
        <v>4</v>
      </c>
    </row>
    <row r="4" spans="1:6" ht="15">
      <c r="A4" s="135" t="s">
        <v>487</v>
      </c>
      <c r="B4" s="136"/>
      <c r="C4" s="136"/>
      <c r="D4" s="136"/>
      <c r="E4" s="8" t="s">
        <v>5</v>
      </c>
      <c r="F4" s="9" t="s">
        <v>6</v>
      </c>
    </row>
    <row r="5" spans="1:6" ht="15">
      <c r="A5" s="10"/>
      <c r="B5" s="10"/>
      <c r="C5" s="10"/>
      <c r="D5" s="10"/>
      <c r="E5" s="8" t="s">
        <v>7</v>
      </c>
      <c r="F5" s="11" t="s">
        <v>17</v>
      </c>
    </row>
    <row r="6" spans="1:6" ht="15">
      <c r="A6" s="12" t="s">
        <v>8</v>
      </c>
      <c r="B6" s="137" t="s">
        <v>14</v>
      </c>
      <c r="C6" s="138"/>
      <c r="D6" s="138"/>
      <c r="E6" s="8" t="s">
        <v>9</v>
      </c>
      <c r="F6" s="11" t="s">
        <v>18</v>
      </c>
    </row>
    <row r="7" spans="1:6" ht="15">
      <c r="A7" s="12" t="s">
        <v>10</v>
      </c>
      <c r="B7" s="139" t="s">
        <v>15</v>
      </c>
      <c r="C7" s="139"/>
      <c r="D7" s="139"/>
      <c r="E7" s="8" t="s">
        <v>11</v>
      </c>
      <c r="F7" s="13" t="s">
        <v>19</v>
      </c>
    </row>
    <row r="8" spans="1:6" ht="15">
      <c r="A8" s="12" t="s">
        <v>12</v>
      </c>
      <c r="B8" s="12"/>
      <c r="C8" s="12"/>
      <c r="D8" s="14"/>
      <c r="E8" s="8"/>
      <c r="F8" s="15"/>
    </row>
    <row r="9" spans="1:6" ht="15">
      <c r="A9" s="12" t="s">
        <v>16</v>
      </c>
      <c r="B9" s="12"/>
      <c r="C9" s="16"/>
      <c r="D9" s="14"/>
      <c r="E9" s="8" t="s">
        <v>0</v>
      </c>
      <c r="F9" s="17" t="s">
        <v>13</v>
      </c>
    </row>
    <row r="10" spans="1:6" ht="20.25" customHeight="1">
      <c r="A10" s="146" t="s">
        <v>20</v>
      </c>
      <c r="B10" s="146"/>
      <c r="C10" s="146"/>
      <c r="D10" s="146"/>
      <c r="E10" s="18"/>
      <c r="F10" s="19"/>
    </row>
    <row r="11" spans="1:6" ht="4.1500000000000004" customHeight="1">
      <c r="A11" s="150" t="s">
        <v>21</v>
      </c>
      <c r="B11" s="147" t="s">
        <v>22</v>
      </c>
      <c r="C11" s="147" t="s">
        <v>23</v>
      </c>
      <c r="D11" s="143" t="s">
        <v>24</v>
      </c>
      <c r="E11" s="143" t="s">
        <v>25</v>
      </c>
      <c r="F11" s="140" t="s">
        <v>26</v>
      </c>
    </row>
    <row r="12" spans="1:6" ht="3.6" customHeight="1">
      <c r="A12" s="151"/>
      <c r="B12" s="148"/>
      <c r="C12" s="148"/>
      <c r="D12" s="144"/>
      <c r="E12" s="144"/>
      <c r="F12" s="141"/>
    </row>
    <row r="13" spans="1:6" ht="3" customHeight="1">
      <c r="A13" s="151"/>
      <c r="B13" s="148"/>
      <c r="C13" s="148"/>
      <c r="D13" s="144"/>
      <c r="E13" s="144"/>
      <c r="F13" s="141"/>
    </row>
    <row r="14" spans="1:6" ht="3" customHeight="1">
      <c r="A14" s="151"/>
      <c r="B14" s="148"/>
      <c r="C14" s="148"/>
      <c r="D14" s="144"/>
      <c r="E14" s="144"/>
      <c r="F14" s="141"/>
    </row>
    <row r="15" spans="1:6" ht="3" customHeight="1">
      <c r="A15" s="151"/>
      <c r="B15" s="148"/>
      <c r="C15" s="148"/>
      <c r="D15" s="144"/>
      <c r="E15" s="144"/>
      <c r="F15" s="141"/>
    </row>
    <row r="16" spans="1:6" ht="3" customHeight="1">
      <c r="A16" s="151"/>
      <c r="B16" s="148"/>
      <c r="C16" s="148"/>
      <c r="D16" s="144"/>
      <c r="E16" s="144"/>
      <c r="F16" s="141"/>
    </row>
    <row r="17" spans="1:6" ht="23.45" customHeight="1">
      <c r="A17" s="152"/>
      <c r="B17" s="149"/>
      <c r="C17" s="149"/>
      <c r="D17" s="145"/>
      <c r="E17" s="145"/>
      <c r="F17" s="142"/>
    </row>
    <row r="18" spans="1:6" ht="12.6" customHeight="1">
      <c r="A18" s="20">
        <v>1</v>
      </c>
      <c r="B18" s="21">
        <v>2</v>
      </c>
      <c r="C18" s="22">
        <v>3</v>
      </c>
      <c r="D18" s="23" t="s">
        <v>27</v>
      </c>
      <c r="E18" s="24" t="s">
        <v>28</v>
      </c>
      <c r="F18" s="25" t="s">
        <v>29</v>
      </c>
    </row>
    <row r="19" spans="1:6" ht="15">
      <c r="A19" s="26" t="s">
        <v>30</v>
      </c>
      <c r="B19" s="27" t="s">
        <v>31</v>
      </c>
      <c r="C19" s="28" t="s">
        <v>32</v>
      </c>
      <c r="D19" s="29">
        <v>19953900</v>
      </c>
      <c r="E19" s="30">
        <v>10872156.460000001</v>
      </c>
      <c r="F19" s="29">
        <f>IF(OR(D19="-",IF(E19="-",0,E19)&gt;=IF(D19="-",0,D19)),"-",IF(D19="-",0,D19)-IF(E19="-",0,E19))</f>
        <v>9081743.5399999991</v>
      </c>
    </row>
    <row r="20" spans="1:6" ht="15">
      <c r="A20" s="31" t="s">
        <v>33</v>
      </c>
      <c r="B20" s="32"/>
      <c r="C20" s="33"/>
      <c r="D20" s="34"/>
      <c r="E20" s="34"/>
      <c r="F20" s="35"/>
    </row>
    <row r="21" spans="1:6" ht="15">
      <c r="A21" s="36" t="s">
        <v>34</v>
      </c>
      <c r="B21" s="37" t="s">
        <v>31</v>
      </c>
      <c r="C21" s="38" t="s">
        <v>35</v>
      </c>
      <c r="D21" s="39">
        <v>9459300</v>
      </c>
      <c r="E21" s="39">
        <v>7413832.5</v>
      </c>
      <c r="F21" s="40">
        <f t="shared" ref="F21:F50" si="0">IF(OR(D21="-",IF(E21="-",0,E21)&gt;=IF(D21="-",0,D21)),"-",IF(D21="-",0,D21)-IF(E21="-",0,E21))</f>
        <v>2045467.5</v>
      </c>
    </row>
    <row r="22" spans="1:6" ht="15">
      <c r="A22" s="36" t="s">
        <v>36</v>
      </c>
      <c r="B22" s="37" t="s">
        <v>31</v>
      </c>
      <c r="C22" s="38" t="s">
        <v>37</v>
      </c>
      <c r="D22" s="39">
        <v>1107100</v>
      </c>
      <c r="E22" s="39">
        <v>460439.21</v>
      </c>
      <c r="F22" s="40">
        <f t="shared" si="0"/>
        <v>646660.79</v>
      </c>
    </row>
    <row r="23" spans="1:6" ht="15">
      <c r="A23" s="36" t="s">
        <v>38</v>
      </c>
      <c r="B23" s="37" t="s">
        <v>31</v>
      </c>
      <c r="C23" s="38" t="s">
        <v>39</v>
      </c>
      <c r="D23" s="39">
        <v>1107100</v>
      </c>
      <c r="E23" s="39">
        <v>460439.21</v>
      </c>
      <c r="F23" s="40">
        <f t="shared" si="0"/>
        <v>646660.79</v>
      </c>
    </row>
    <row r="24" spans="1:6" ht="84.6" customHeight="1">
      <c r="A24" s="41" t="s">
        <v>40</v>
      </c>
      <c r="B24" s="37" t="s">
        <v>31</v>
      </c>
      <c r="C24" s="38" t="s">
        <v>41</v>
      </c>
      <c r="D24" s="39">
        <v>1107100</v>
      </c>
      <c r="E24" s="39">
        <v>463988.23</v>
      </c>
      <c r="F24" s="40">
        <f t="shared" si="0"/>
        <v>643111.77</v>
      </c>
    </row>
    <row r="25" spans="1:6" ht="103.35" customHeight="1">
      <c r="A25" s="41" t="s">
        <v>42</v>
      </c>
      <c r="B25" s="37" t="s">
        <v>31</v>
      </c>
      <c r="C25" s="38" t="s">
        <v>43</v>
      </c>
      <c r="D25" s="39" t="s">
        <v>44</v>
      </c>
      <c r="E25" s="39">
        <v>463988.23</v>
      </c>
      <c r="F25" s="40" t="str">
        <f t="shared" si="0"/>
        <v>-</v>
      </c>
    </row>
    <row r="26" spans="1:6" ht="84.6" customHeight="1">
      <c r="A26" s="41" t="s">
        <v>45</v>
      </c>
      <c r="B26" s="37" t="s">
        <v>31</v>
      </c>
      <c r="C26" s="38" t="s">
        <v>46</v>
      </c>
      <c r="D26" s="39" t="s">
        <v>44</v>
      </c>
      <c r="E26" s="39">
        <v>89.05</v>
      </c>
      <c r="F26" s="40" t="str">
        <f t="shared" si="0"/>
        <v>-</v>
      </c>
    </row>
    <row r="27" spans="1:6" ht="103.35" customHeight="1">
      <c r="A27" s="41" t="s">
        <v>47</v>
      </c>
      <c r="B27" s="37" t="s">
        <v>31</v>
      </c>
      <c r="C27" s="38" t="s">
        <v>48</v>
      </c>
      <c r="D27" s="39" t="s">
        <v>44</v>
      </c>
      <c r="E27" s="39">
        <v>89.05</v>
      </c>
      <c r="F27" s="40" t="str">
        <f t="shared" si="0"/>
        <v>-</v>
      </c>
    </row>
    <row r="28" spans="1:6" ht="65.849999999999994" customHeight="1">
      <c r="A28" s="41" t="s">
        <v>49</v>
      </c>
      <c r="B28" s="37" t="s">
        <v>31</v>
      </c>
      <c r="C28" s="38" t="s">
        <v>50</v>
      </c>
      <c r="D28" s="39" t="s">
        <v>44</v>
      </c>
      <c r="E28" s="39">
        <v>3082.53</v>
      </c>
      <c r="F28" s="40" t="str">
        <f t="shared" si="0"/>
        <v>-</v>
      </c>
    </row>
    <row r="29" spans="1:6" ht="84.6" customHeight="1">
      <c r="A29" s="41" t="s">
        <v>51</v>
      </c>
      <c r="B29" s="37" t="s">
        <v>31</v>
      </c>
      <c r="C29" s="38" t="s">
        <v>52</v>
      </c>
      <c r="D29" s="39" t="s">
        <v>44</v>
      </c>
      <c r="E29" s="39">
        <v>3074.56</v>
      </c>
      <c r="F29" s="40" t="str">
        <f t="shared" si="0"/>
        <v>-</v>
      </c>
    </row>
    <row r="30" spans="1:6" ht="84.6" customHeight="1">
      <c r="A30" s="41" t="s">
        <v>53</v>
      </c>
      <c r="B30" s="37" t="s">
        <v>31</v>
      </c>
      <c r="C30" s="38" t="s">
        <v>54</v>
      </c>
      <c r="D30" s="39" t="s">
        <v>44</v>
      </c>
      <c r="E30" s="39">
        <v>7.97</v>
      </c>
      <c r="F30" s="40" t="str">
        <f t="shared" si="0"/>
        <v>-</v>
      </c>
    </row>
    <row r="31" spans="1:6" ht="46.9" customHeight="1">
      <c r="A31" s="36" t="s">
        <v>55</v>
      </c>
      <c r="B31" s="37" t="s">
        <v>31</v>
      </c>
      <c r="C31" s="38" t="s">
        <v>56</v>
      </c>
      <c r="D31" s="39" t="s">
        <v>44</v>
      </c>
      <c r="E31" s="39">
        <v>-6720.6</v>
      </c>
      <c r="F31" s="40" t="str">
        <f t="shared" si="0"/>
        <v>-</v>
      </c>
    </row>
    <row r="32" spans="1:6" ht="75.2" customHeight="1">
      <c r="A32" s="41" t="s">
        <v>57</v>
      </c>
      <c r="B32" s="37" t="s">
        <v>31</v>
      </c>
      <c r="C32" s="38" t="s">
        <v>58</v>
      </c>
      <c r="D32" s="39" t="s">
        <v>44</v>
      </c>
      <c r="E32" s="39">
        <v>-6720.6</v>
      </c>
      <c r="F32" s="40" t="str">
        <f t="shared" si="0"/>
        <v>-</v>
      </c>
    </row>
    <row r="33" spans="1:6" ht="15">
      <c r="A33" s="36" t="s">
        <v>59</v>
      </c>
      <c r="B33" s="37" t="s">
        <v>31</v>
      </c>
      <c r="C33" s="38" t="s">
        <v>60</v>
      </c>
      <c r="D33" s="39">
        <v>3596600</v>
      </c>
      <c r="E33" s="39">
        <v>5516828</v>
      </c>
      <c r="F33" s="40" t="str">
        <f t="shared" si="0"/>
        <v>-</v>
      </c>
    </row>
    <row r="34" spans="1:6" ht="15">
      <c r="A34" s="36" t="s">
        <v>61</v>
      </c>
      <c r="B34" s="37" t="s">
        <v>31</v>
      </c>
      <c r="C34" s="38" t="s">
        <v>62</v>
      </c>
      <c r="D34" s="39">
        <v>3596600</v>
      </c>
      <c r="E34" s="39">
        <v>5516828</v>
      </c>
      <c r="F34" s="40" t="str">
        <f t="shared" si="0"/>
        <v>-</v>
      </c>
    </row>
    <row r="35" spans="1:6" ht="15">
      <c r="A35" s="36" t="s">
        <v>61</v>
      </c>
      <c r="B35" s="37" t="s">
        <v>31</v>
      </c>
      <c r="C35" s="38" t="s">
        <v>63</v>
      </c>
      <c r="D35" s="39">
        <v>3596600</v>
      </c>
      <c r="E35" s="39">
        <v>5516828</v>
      </c>
      <c r="F35" s="40" t="str">
        <f t="shared" si="0"/>
        <v>-</v>
      </c>
    </row>
    <row r="36" spans="1:6" ht="37.700000000000003" customHeight="1">
      <c r="A36" s="36" t="s">
        <v>64</v>
      </c>
      <c r="B36" s="37" t="s">
        <v>31</v>
      </c>
      <c r="C36" s="38" t="s">
        <v>65</v>
      </c>
      <c r="D36" s="39" t="s">
        <v>44</v>
      </c>
      <c r="E36" s="39">
        <v>5516799.2000000002</v>
      </c>
      <c r="F36" s="40" t="str">
        <f t="shared" si="0"/>
        <v>-</v>
      </c>
    </row>
    <row r="37" spans="1:6" ht="28.15" customHeight="1">
      <c r="A37" s="36" t="s">
        <v>66</v>
      </c>
      <c r="B37" s="37" t="s">
        <v>31</v>
      </c>
      <c r="C37" s="38" t="s">
        <v>67</v>
      </c>
      <c r="D37" s="39" t="s">
        <v>44</v>
      </c>
      <c r="E37" s="39">
        <v>28.8</v>
      </c>
      <c r="F37" s="40" t="str">
        <f t="shared" si="0"/>
        <v>-</v>
      </c>
    </row>
    <row r="38" spans="1:6" ht="15">
      <c r="A38" s="36" t="s">
        <v>68</v>
      </c>
      <c r="B38" s="37" t="s">
        <v>31</v>
      </c>
      <c r="C38" s="38" t="s">
        <v>69</v>
      </c>
      <c r="D38" s="39">
        <v>4732900</v>
      </c>
      <c r="E38" s="39">
        <v>1416710.7</v>
      </c>
      <c r="F38" s="40">
        <f t="shared" si="0"/>
        <v>3316189.3</v>
      </c>
    </row>
    <row r="39" spans="1:6" ht="15">
      <c r="A39" s="36" t="s">
        <v>70</v>
      </c>
      <c r="B39" s="37" t="s">
        <v>31</v>
      </c>
      <c r="C39" s="38" t="s">
        <v>71</v>
      </c>
      <c r="D39" s="39">
        <v>270000</v>
      </c>
      <c r="E39" s="39">
        <v>22506.48</v>
      </c>
      <c r="F39" s="40">
        <f t="shared" si="0"/>
        <v>247493.52</v>
      </c>
    </row>
    <row r="40" spans="1:6" ht="28.15" customHeight="1">
      <c r="A40" s="36" t="s">
        <v>72</v>
      </c>
      <c r="B40" s="37" t="s">
        <v>31</v>
      </c>
      <c r="C40" s="38" t="s">
        <v>73</v>
      </c>
      <c r="D40" s="39">
        <v>270000</v>
      </c>
      <c r="E40" s="39">
        <v>22506.48</v>
      </c>
      <c r="F40" s="40">
        <f t="shared" si="0"/>
        <v>247493.52</v>
      </c>
    </row>
    <row r="41" spans="1:6" ht="56.45" customHeight="1">
      <c r="A41" s="36" t="s">
        <v>74</v>
      </c>
      <c r="B41" s="37" t="s">
        <v>31</v>
      </c>
      <c r="C41" s="38" t="s">
        <v>75</v>
      </c>
      <c r="D41" s="39" t="s">
        <v>44</v>
      </c>
      <c r="E41" s="39">
        <v>22506.48</v>
      </c>
      <c r="F41" s="40" t="str">
        <f t="shared" si="0"/>
        <v>-</v>
      </c>
    </row>
    <row r="42" spans="1:6" ht="15">
      <c r="A42" s="36" t="s">
        <v>76</v>
      </c>
      <c r="B42" s="37" t="s">
        <v>31</v>
      </c>
      <c r="C42" s="38" t="s">
        <v>77</v>
      </c>
      <c r="D42" s="39">
        <v>4462900</v>
      </c>
      <c r="E42" s="39">
        <v>1394204.22</v>
      </c>
      <c r="F42" s="40">
        <f t="shared" si="0"/>
        <v>3068695.7800000003</v>
      </c>
    </row>
    <row r="43" spans="1:6" ht="15">
      <c r="A43" s="36" t="s">
        <v>78</v>
      </c>
      <c r="B43" s="37" t="s">
        <v>31</v>
      </c>
      <c r="C43" s="38" t="s">
        <v>79</v>
      </c>
      <c r="D43" s="39">
        <v>1132700</v>
      </c>
      <c r="E43" s="39">
        <v>1252491.9099999999</v>
      </c>
      <c r="F43" s="40" t="str">
        <f t="shared" si="0"/>
        <v>-</v>
      </c>
    </row>
    <row r="44" spans="1:6" ht="28.15" customHeight="1">
      <c r="A44" s="36" t="s">
        <v>80</v>
      </c>
      <c r="B44" s="37" t="s">
        <v>31</v>
      </c>
      <c r="C44" s="38" t="s">
        <v>81</v>
      </c>
      <c r="D44" s="39">
        <v>1132700</v>
      </c>
      <c r="E44" s="39">
        <v>1252491.9099999999</v>
      </c>
      <c r="F44" s="40" t="str">
        <f t="shared" si="0"/>
        <v>-</v>
      </c>
    </row>
    <row r="45" spans="1:6" ht="15">
      <c r="A45" s="36" t="s">
        <v>82</v>
      </c>
      <c r="B45" s="37" t="s">
        <v>31</v>
      </c>
      <c r="C45" s="38" t="s">
        <v>83</v>
      </c>
      <c r="D45" s="39">
        <v>3330200</v>
      </c>
      <c r="E45" s="39">
        <v>141712.31</v>
      </c>
      <c r="F45" s="40">
        <f t="shared" si="0"/>
        <v>3188487.69</v>
      </c>
    </row>
    <row r="46" spans="1:6" ht="28.15" customHeight="1">
      <c r="A46" s="36" t="s">
        <v>84</v>
      </c>
      <c r="B46" s="37" t="s">
        <v>31</v>
      </c>
      <c r="C46" s="38" t="s">
        <v>85</v>
      </c>
      <c r="D46" s="39">
        <v>3330200</v>
      </c>
      <c r="E46" s="39">
        <v>141712.31</v>
      </c>
      <c r="F46" s="40">
        <f t="shared" si="0"/>
        <v>3188487.69</v>
      </c>
    </row>
    <row r="47" spans="1:6" ht="15">
      <c r="A47" s="36" t="s">
        <v>86</v>
      </c>
      <c r="B47" s="37" t="s">
        <v>31</v>
      </c>
      <c r="C47" s="38" t="s">
        <v>87</v>
      </c>
      <c r="D47" s="39">
        <v>22700</v>
      </c>
      <c r="E47" s="39">
        <v>8700</v>
      </c>
      <c r="F47" s="40">
        <f t="shared" si="0"/>
        <v>14000</v>
      </c>
    </row>
    <row r="48" spans="1:6" ht="28.15" customHeight="1">
      <c r="A48" s="36" t="s">
        <v>88</v>
      </c>
      <c r="B48" s="37" t="s">
        <v>31</v>
      </c>
      <c r="C48" s="133" t="s">
        <v>91</v>
      </c>
      <c r="D48" s="39">
        <v>22700</v>
      </c>
      <c r="E48" s="39">
        <v>8700</v>
      </c>
      <c r="F48" s="40">
        <f t="shared" si="0"/>
        <v>14000</v>
      </c>
    </row>
    <row r="49" spans="1:6" ht="46.9" customHeight="1">
      <c r="A49" s="36" t="s">
        <v>89</v>
      </c>
      <c r="B49" s="37" t="s">
        <v>31</v>
      </c>
      <c r="C49" s="133" t="s">
        <v>92</v>
      </c>
      <c r="D49" s="39">
        <v>22700</v>
      </c>
      <c r="E49" s="39">
        <v>8700</v>
      </c>
      <c r="F49" s="40">
        <f t="shared" si="0"/>
        <v>14000</v>
      </c>
    </row>
    <row r="50" spans="1:6" ht="46.9" customHeight="1">
      <c r="A50" s="36" t="s">
        <v>89</v>
      </c>
      <c r="B50" s="37" t="s">
        <v>31</v>
      </c>
      <c r="C50" s="38" t="s">
        <v>90</v>
      </c>
      <c r="D50" s="39" t="s">
        <v>44</v>
      </c>
      <c r="E50" s="39">
        <v>8700</v>
      </c>
      <c r="F50" s="40" t="str">
        <f t="shared" si="0"/>
        <v>-</v>
      </c>
    </row>
    <row r="51" spans="1:6" ht="18.75" customHeight="1">
      <c r="A51" s="36" t="s">
        <v>93</v>
      </c>
      <c r="B51" s="37" t="s">
        <v>31</v>
      </c>
      <c r="C51" s="38" t="s">
        <v>94</v>
      </c>
      <c r="D51" s="39" t="s">
        <v>44</v>
      </c>
      <c r="E51" s="39">
        <v>11154.59</v>
      </c>
      <c r="F51" s="40" t="str">
        <f t="shared" ref="F51:F76" si="1">IF(OR(D51="-",IF(E51="-",0,E51)&gt;=IF(D51="-",0,D51)),"-",IF(D51="-",0,D51)-IF(E51="-",0,E51))</f>
        <v>-</v>
      </c>
    </row>
    <row r="52" spans="1:6" ht="15">
      <c r="A52" s="36" t="s">
        <v>95</v>
      </c>
      <c r="B52" s="37" t="s">
        <v>31</v>
      </c>
      <c r="C52" s="38" t="s">
        <v>96</v>
      </c>
      <c r="D52" s="39" t="s">
        <v>44</v>
      </c>
      <c r="E52" s="39">
        <v>11154.59</v>
      </c>
      <c r="F52" s="40" t="str">
        <f t="shared" si="1"/>
        <v>-</v>
      </c>
    </row>
    <row r="53" spans="1:6" ht="15">
      <c r="A53" s="36" t="s">
        <v>97</v>
      </c>
      <c r="B53" s="37" t="s">
        <v>31</v>
      </c>
      <c r="C53" s="38" t="s">
        <v>98</v>
      </c>
      <c r="D53" s="39" t="s">
        <v>44</v>
      </c>
      <c r="E53" s="39">
        <v>11154.59</v>
      </c>
      <c r="F53" s="40" t="str">
        <f t="shared" si="1"/>
        <v>-</v>
      </c>
    </row>
    <row r="54" spans="1:6" ht="18.75" customHeight="1">
      <c r="A54" s="36" t="s">
        <v>99</v>
      </c>
      <c r="B54" s="37" t="s">
        <v>31</v>
      </c>
      <c r="C54" s="38" t="s">
        <v>100</v>
      </c>
      <c r="D54" s="39" t="s">
        <v>44</v>
      </c>
      <c r="E54" s="39">
        <v>11154.59</v>
      </c>
      <c r="F54" s="40" t="str">
        <f t="shared" si="1"/>
        <v>-</v>
      </c>
    </row>
    <row r="55" spans="1:6" ht="15">
      <c r="A55" s="36" t="s">
        <v>101</v>
      </c>
      <c r="B55" s="37" t="s">
        <v>31</v>
      </c>
      <c r="C55" s="38" t="s">
        <v>102</v>
      </c>
      <c r="D55" s="39">
        <v>10494600</v>
      </c>
      <c r="E55" s="39">
        <v>3458323.96</v>
      </c>
      <c r="F55" s="40">
        <f t="shared" si="1"/>
        <v>7036276.04</v>
      </c>
    </row>
    <row r="56" spans="1:6" ht="28.15" customHeight="1">
      <c r="A56" s="36" t="s">
        <v>103</v>
      </c>
      <c r="B56" s="37" t="s">
        <v>31</v>
      </c>
      <c r="C56" s="38" t="s">
        <v>104</v>
      </c>
      <c r="D56" s="39">
        <v>10493900</v>
      </c>
      <c r="E56" s="39">
        <v>3457589.23</v>
      </c>
      <c r="F56" s="40">
        <f t="shared" si="1"/>
        <v>7036310.7699999996</v>
      </c>
    </row>
    <row r="57" spans="1:6" ht="18.75" customHeight="1">
      <c r="A57" s="36" t="s">
        <v>105</v>
      </c>
      <c r="B57" s="37" t="s">
        <v>31</v>
      </c>
      <c r="C57" s="38" t="s">
        <v>106</v>
      </c>
      <c r="D57" s="39">
        <v>4236300</v>
      </c>
      <c r="E57" s="39">
        <v>2118000</v>
      </c>
      <c r="F57" s="40">
        <f t="shared" si="1"/>
        <v>2118300</v>
      </c>
    </row>
    <row r="58" spans="1:6" ht="15">
      <c r="A58" s="36" t="s">
        <v>107</v>
      </c>
      <c r="B58" s="37" t="s">
        <v>31</v>
      </c>
      <c r="C58" s="38" t="s">
        <v>108</v>
      </c>
      <c r="D58" s="39">
        <v>3741800</v>
      </c>
      <c r="E58" s="39">
        <v>1870800</v>
      </c>
      <c r="F58" s="40">
        <f t="shared" si="1"/>
        <v>1871000</v>
      </c>
    </row>
    <row r="59" spans="1:6" ht="28.15" customHeight="1">
      <c r="A59" s="36" t="s">
        <v>109</v>
      </c>
      <c r="B59" s="37" t="s">
        <v>31</v>
      </c>
      <c r="C59" s="38" t="s">
        <v>110</v>
      </c>
      <c r="D59" s="39">
        <v>3741800</v>
      </c>
      <c r="E59" s="39">
        <v>1870800</v>
      </c>
      <c r="F59" s="40">
        <f t="shared" si="1"/>
        <v>1871000</v>
      </c>
    </row>
    <row r="60" spans="1:6" ht="18.75" customHeight="1">
      <c r="A60" s="36" t="s">
        <v>111</v>
      </c>
      <c r="B60" s="37" t="s">
        <v>31</v>
      </c>
      <c r="C60" s="38" t="s">
        <v>112</v>
      </c>
      <c r="D60" s="39">
        <v>494500</v>
      </c>
      <c r="E60" s="39">
        <v>247200</v>
      </c>
      <c r="F60" s="40">
        <f t="shared" si="1"/>
        <v>247300</v>
      </c>
    </row>
    <row r="61" spans="1:6" ht="18.75" customHeight="1">
      <c r="A61" s="36" t="s">
        <v>113</v>
      </c>
      <c r="B61" s="37" t="s">
        <v>31</v>
      </c>
      <c r="C61" s="38" t="s">
        <v>114</v>
      </c>
      <c r="D61" s="39">
        <v>494500</v>
      </c>
      <c r="E61" s="39">
        <v>247200</v>
      </c>
      <c r="F61" s="40">
        <f t="shared" si="1"/>
        <v>247300</v>
      </c>
    </row>
    <row r="62" spans="1:6" ht="18.75" customHeight="1">
      <c r="A62" s="36" t="s">
        <v>115</v>
      </c>
      <c r="B62" s="37" t="s">
        <v>31</v>
      </c>
      <c r="C62" s="38" t="s">
        <v>116</v>
      </c>
      <c r="D62" s="39">
        <v>4129600</v>
      </c>
      <c r="E62" s="39">
        <v>1225940.54</v>
      </c>
      <c r="F62" s="40">
        <f t="shared" si="1"/>
        <v>2903659.46</v>
      </c>
    </row>
    <row r="63" spans="1:6" ht="18.75" customHeight="1">
      <c r="A63" s="36" t="s">
        <v>117</v>
      </c>
      <c r="B63" s="37" t="s">
        <v>31</v>
      </c>
      <c r="C63" s="38" t="s">
        <v>118</v>
      </c>
      <c r="D63" s="39">
        <v>4129600</v>
      </c>
      <c r="E63" s="39">
        <v>1225940.54</v>
      </c>
      <c r="F63" s="40">
        <f t="shared" si="1"/>
        <v>2903659.46</v>
      </c>
    </row>
    <row r="64" spans="1:6" ht="18.75" customHeight="1">
      <c r="A64" s="36" t="s">
        <v>119</v>
      </c>
      <c r="B64" s="37" t="s">
        <v>31</v>
      </c>
      <c r="C64" s="38" t="s">
        <v>120</v>
      </c>
      <c r="D64" s="39">
        <v>4129600</v>
      </c>
      <c r="E64" s="39">
        <v>1225940.54</v>
      </c>
      <c r="F64" s="40">
        <f t="shared" si="1"/>
        <v>2903659.46</v>
      </c>
    </row>
    <row r="65" spans="1:6" ht="18.75" customHeight="1">
      <c r="A65" s="36" t="s">
        <v>121</v>
      </c>
      <c r="B65" s="37" t="s">
        <v>31</v>
      </c>
      <c r="C65" s="38" t="s">
        <v>122</v>
      </c>
      <c r="D65" s="39">
        <v>352800</v>
      </c>
      <c r="E65" s="39">
        <v>113648.69</v>
      </c>
      <c r="F65" s="40">
        <f t="shared" si="1"/>
        <v>239151.31</v>
      </c>
    </row>
    <row r="66" spans="1:6" ht="28.15" customHeight="1">
      <c r="A66" s="36" t="s">
        <v>123</v>
      </c>
      <c r="B66" s="37" t="s">
        <v>31</v>
      </c>
      <c r="C66" s="38" t="s">
        <v>124</v>
      </c>
      <c r="D66" s="39">
        <v>200</v>
      </c>
      <c r="E66" s="39">
        <v>200</v>
      </c>
      <c r="F66" s="40" t="str">
        <f t="shared" si="1"/>
        <v>-</v>
      </c>
    </row>
    <row r="67" spans="1:6" ht="28.15" customHeight="1">
      <c r="A67" s="36" t="s">
        <v>125</v>
      </c>
      <c r="B67" s="37" t="s">
        <v>31</v>
      </c>
      <c r="C67" s="38" t="s">
        <v>126</v>
      </c>
      <c r="D67" s="39">
        <v>200</v>
      </c>
      <c r="E67" s="39">
        <v>200</v>
      </c>
      <c r="F67" s="40" t="str">
        <f t="shared" si="1"/>
        <v>-</v>
      </c>
    </row>
    <row r="68" spans="1:6" ht="28.15" customHeight="1">
      <c r="A68" s="36" t="s">
        <v>127</v>
      </c>
      <c r="B68" s="37" t="s">
        <v>31</v>
      </c>
      <c r="C68" s="38" t="s">
        <v>128</v>
      </c>
      <c r="D68" s="39">
        <v>352600</v>
      </c>
      <c r="E68" s="39">
        <v>113448.69</v>
      </c>
      <c r="F68" s="40">
        <f t="shared" si="1"/>
        <v>239151.31</v>
      </c>
    </row>
    <row r="69" spans="1:6" ht="37.700000000000003" customHeight="1">
      <c r="A69" s="36" t="s">
        <v>129</v>
      </c>
      <c r="B69" s="37" t="s">
        <v>31</v>
      </c>
      <c r="C69" s="38" t="s">
        <v>130</v>
      </c>
      <c r="D69" s="39">
        <v>352600</v>
      </c>
      <c r="E69" s="39">
        <v>113448.69</v>
      </c>
      <c r="F69" s="40">
        <f t="shared" si="1"/>
        <v>239151.31</v>
      </c>
    </row>
    <row r="70" spans="1:6" ht="15">
      <c r="A70" s="36" t="s">
        <v>131</v>
      </c>
      <c r="B70" s="37" t="s">
        <v>31</v>
      </c>
      <c r="C70" s="38" t="s">
        <v>132</v>
      </c>
      <c r="D70" s="39">
        <v>1775200</v>
      </c>
      <c r="E70" s="39" t="s">
        <v>44</v>
      </c>
      <c r="F70" s="40">
        <f t="shared" si="1"/>
        <v>1775200</v>
      </c>
    </row>
    <row r="71" spans="1:6" ht="18.75" customHeight="1">
      <c r="A71" s="36" t="s">
        <v>133</v>
      </c>
      <c r="B71" s="37" t="s">
        <v>31</v>
      </c>
      <c r="C71" s="38" t="s">
        <v>134</v>
      </c>
      <c r="D71" s="39">
        <v>1775200</v>
      </c>
      <c r="E71" s="39" t="s">
        <v>44</v>
      </c>
      <c r="F71" s="40">
        <f t="shared" si="1"/>
        <v>1775200</v>
      </c>
    </row>
    <row r="72" spans="1:6" ht="18.75" customHeight="1">
      <c r="A72" s="36" t="s">
        <v>135</v>
      </c>
      <c r="B72" s="37" t="s">
        <v>31</v>
      </c>
      <c r="C72" s="38" t="s">
        <v>136</v>
      </c>
      <c r="D72" s="39">
        <v>1775200</v>
      </c>
      <c r="E72" s="39" t="s">
        <v>44</v>
      </c>
      <c r="F72" s="40">
        <f t="shared" si="1"/>
        <v>1775200</v>
      </c>
    </row>
    <row r="73" spans="1:6" ht="46.9" customHeight="1">
      <c r="A73" s="36" t="s">
        <v>137</v>
      </c>
      <c r="B73" s="37" t="s">
        <v>31</v>
      </c>
      <c r="C73" s="38" t="s">
        <v>138</v>
      </c>
      <c r="D73" s="39">
        <v>700</v>
      </c>
      <c r="E73" s="39">
        <v>734.73</v>
      </c>
      <c r="F73" s="40" t="str">
        <f t="shared" si="1"/>
        <v>-</v>
      </c>
    </row>
    <row r="74" spans="1:6" ht="65.849999999999994" customHeight="1">
      <c r="A74" s="41" t="s">
        <v>139</v>
      </c>
      <c r="B74" s="37" t="s">
        <v>31</v>
      </c>
      <c r="C74" s="38" t="s">
        <v>140</v>
      </c>
      <c r="D74" s="39">
        <v>700</v>
      </c>
      <c r="E74" s="39">
        <v>734.73</v>
      </c>
      <c r="F74" s="40" t="str">
        <f t="shared" si="1"/>
        <v>-</v>
      </c>
    </row>
    <row r="75" spans="1:6" ht="56.45" customHeight="1">
      <c r="A75" s="41" t="s">
        <v>141</v>
      </c>
      <c r="B75" s="37" t="s">
        <v>31</v>
      </c>
      <c r="C75" s="38" t="s">
        <v>142</v>
      </c>
      <c r="D75" s="39">
        <v>700</v>
      </c>
      <c r="E75" s="39">
        <v>734.73</v>
      </c>
      <c r="F75" s="40" t="str">
        <f t="shared" si="1"/>
        <v>-</v>
      </c>
    </row>
    <row r="76" spans="1:6" ht="37.700000000000003" customHeight="1">
      <c r="A76" s="36" t="s">
        <v>143</v>
      </c>
      <c r="B76" s="37" t="s">
        <v>31</v>
      </c>
      <c r="C76" s="38" t="s">
        <v>144</v>
      </c>
      <c r="D76" s="39">
        <v>700</v>
      </c>
      <c r="E76" s="39">
        <v>734.73</v>
      </c>
      <c r="F76" s="40" t="str">
        <f t="shared" si="1"/>
        <v>-</v>
      </c>
    </row>
    <row r="77" spans="1:6" ht="12.75" customHeight="1">
      <c r="A77" s="42"/>
      <c r="B77" s="43"/>
      <c r="C77" s="43"/>
      <c r="D77" s="44"/>
      <c r="E77" s="44"/>
      <c r="F77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 F30 F27:F28 F40">
    <cfRule type="cellIs" priority="1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88"/>
  <sheetViews>
    <sheetView showGridLines="0" workbookViewId="0">
      <selection activeCell="E191" sqref="E191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46" t="s">
        <v>145</v>
      </c>
      <c r="B2" s="146"/>
      <c r="C2" s="146"/>
      <c r="D2" s="146"/>
      <c r="E2" s="18"/>
      <c r="F2" s="14" t="s">
        <v>146</v>
      </c>
    </row>
    <row r="3" spans="1:6" ht="13.5" customHeight="1">
      <c r="A3" s="45"/>
      <c r="B3" s="45"/>
      <c r="C3" s="46"/>
      <c r="D3" s="47"/>
      <c r="E3" s="47"/>
      <c r="F3" s="47"/>
    </row>
    <row r="4" spans="1:6" ht="10.15" customHeight="1">
      <c r="A4" s="155" t="s">
        <v>21</v>
      </c>
      <c r="B4" s="147" t="s">
        <v>22</v>
      </c>
      <c r="C4" s="153" t="s">
        <v>147</v>
      </c>
      <c r="D4" s="143" t="s">
        <v>24</v>
      </c>
      <c r="E4" s="158" t="s">
        <v>25</v>
      </c>
      <c r="F4" s="140" t="s">
        <v>26</v>
      </c>
    </row>
    <row r="5" spans="1:6" ht="5.45" customHeight="1">
      <c r="A5" s="156"/>
      <c r="B5" s="148"/>
      <c r="C5" s="154"/>
      <c r="D5" s="144"/>
      <c r="E5" s="159"/>
      <c r="F5" s="141"/>
    </row>
    <row r="6" spans="1:6" ht="9.6" customHeight="1">
      <c r="A6" s="156"/>
      <c r="B6" s="148"/>
      <c r="C6" s="154"/>
      <c r="D6" s="144"/>
      <c r="E6" s="159"/>
      <c r="F6" s="141"/>
    </row>
    <row r="7" spans="1:6" ht="6" customHeight="1">
      <c r="A7" s="156"/>
      <c r="B7" s="148"/>
      <c r="C7" s="154"/>
      <c r="D7" s="144"/>
      <c r="E7" s="159"/>
      <c r="F7" s="141"/>
    </row>
    <row r="8" spans="1:6" ht="6.6" customHeight="1">
      <c r="A8" s="156"/>
      <c r="B8" s="148"/>
      <c r="C8" s="154"/>
      <c r="D8" s="144"/>
      <c r="E8" s="159"/>
      <c r="F8" s="141"/>
    </row>
    <row r="9" spans="1:6" ht="10.9" customHeight="1">
      <c r="A9" s="156"/>
      <c r="B9" s="148"/>
      <c r="C9" s="154"/>
      <c r="D9" s="144"/>
      <c r="E9" s="159"/>
      <c r="F9" s="141"/>
    </row>
    <row r="10" spans="1:6" ht="4.1500000000000004" hidden="1" customHeight="1">
      <c r="A10" s="156"/>
      <c r="B10" s="148"/>
      <c r="C10" s="48"/>
      <c r="D10" s="144"/>
      <c r="E10" s="49"/>
      <c r="F10" s="50"/>
    </row>
    <row r="11" spans="1:6" ht="13.15" hidden="1" customHeight="1">
      <c r="A11" s="157"/>
      <c r="B11" s="149"/>
      <c r="C11" s="51"/>
      <c r="D11" s="145"/>
      <c r="E11" s="52"/>
      <c r="F11" s="53"/>
    </row>
    <row r="12" spans="1:6" ht="13.5" customHeight="1">
      <c r="A12" s="20">
        <v>1</v>
      </c>
      <c r="B12" s="21">
        <v>2</v>
      </c>
      <c r="C12" s="22">
        <v>3</v>
      </c>
      <c r="D12" s="23" t="s">
        <v>27</v>
      </c>
      <c r="E12" s="54" t="s">
        <v>28</v>
      </c>
      <c r="F12" s="25" t="s">
        <v>29</v>
      </c>
    </row>
    <row r="13" spans="1:6" ht="15">
      <c r="A13" s="55" t="s">
        <v>148</v>
      </c>
      <c r="B13" s="56" t="s">
        <v>149</v>
      </c>
      <c r="C13" s="57" t="s">
        <v>150</v>
      </c>
      <c r="D13" s="58">
        <v>20218000</v>
      </c>
      <c r="E13" s="59">
        <f>E15</f>
        <v>6794631.7699999996</v>
      </c>
      <c r="F13" s="60">
        <f>F15</f>
        <v>13423368.23</v>
      </c>
    </row>
    <row r="14" spans="1:6" ht="15">
      <c r="A14" s="61" t="s">
        <v>33</v>
      </c>
      <c r="B14" s="62"/>
      <c r="C14" s="63"/>
      <c r="D14" s="64"/>
      <c r="E14" s="65"/>
      <c r="F14" s="66"/>
    </row>
    <row r="15" spans="1:6" ht="15">
      <c r="A15" s="55" t="s">
        <v>14</v>
      </c>
      <c r="B15" s="56" t="s">
        <v>149</v>
      </c>
      <c r="C15" s="57" t="s">
        <v>151</v>
      </c>
      <c r="D15" s="58">
        <v>20218000</v>
      </c>
      <c r="E15" s="59">
        <v>6794631.7699999996</v>
      </c>
      <c r="F15" s="60">
        <f>D15-E15</f>
        <v>13423368.23</v>
      </c>
    </row>
    <row r="16" spans="1:6" ht="15">
      <c r="A16" s="67" t="s">
        <v>152</v>
      </c>
      <c r="B16" s="68" t="s">
        <v>149</v>
      </c>
      <c r="C16" s="69" t="s">
        <v>153</v>
      </c>
      <c r="D16" s="70">
        <v>7733800</v>
      </c>
      <c r="E16" s="71">
        <v>2829514.18</v>
      </c>
      <c r="F16" s="72">
        <f t="shared" ref="F16:F46" si="0">IF(OR(D16="-",IF(E16="-",0,E16)&gt;=IF(D16="-",0,D16)),"-",IF(D16="-",0,D16)-IF(E16="-",0,E16))</f>
        <v>4904285.82</v>
      </c>
    </row>
    <row r="17" spans="1:6" ht="37.700000000000003" customHeight="1">
      <c r="A17" s="67" t="s">
        <v>154</v>
      </c>
      <c r="B17" s="68" t="s">
        <v>149</v>
      </c>
      <c r="C17" s="69" t="s">
        <v>155</v>
      </c>
      <c r="D17" s="70">
        <v>7468800</v>
      </c>
      <c r="E17" s="71">
        <v>2728234.69</v>
      </c>
      <c r="F17" s="72">
        <f t="shared" si="0"/>
        <v>4740565.3100000005</v>
      </c>
    </row>
    <row r="18" spans="1:6" ht="28.15" customHeight="1">
      <c r="A18" s="67" t="s">
        <v>156</v>
      </c>
      <c r="B18" s="68" t="s">
        <v>149</v>
      </c>
      <c r="C18" s="69" t="s">
        <v>157</v>
      </c>
      <c r="D18" s="70">
        <v>7421900</v>
      </c>
      <c r="E18" s="71">
        <v>2706741.69</v>
      </c>
      <c r="F18" s="72">
        <f t="shared" si="0"/>
        <v>4715158.3100000005</v>
      </c>
    </row>
    <row r="19" spans="1:6" ht="18.75" customHeight="1">
      <c r="A19" s="55" t="s">
        <v>158</v>
      </c>
      <c r="B19" s="56" t="s">
        <v>149</v>
      </c>
      <c r="C19" s="57" t="s">
        <v>159</v>
      </c>
      <c r="D19" s="58">
        <v>7421900</v>
      </c>
      <c r="E19" s="59">
        <v>2706741.69</v>
      </c>
      <c r="F19" s="60">
        <f t="shared" si="0"/>
        <v>4715158.3100000005</v>
      </c>
    </row>
    <row r="20" spans="1:6" ht="65.849999999999994" customHeight="1">
      <c r="A20" s="73" t="s">
        <v>160</v>
      </c>
      <c r="B20" s="68" t="s">
        <v>149</v>
      </c>
      <c r="C20" s="69" t="s">
        <v>161</v>
      </c>
      <c r="D20" s="70">
        <v>6474700</v>
      </c>
      <c r="E20" s="71">
        <v>2347327.89</v>
      </c>
      <c r="F20" s="72">
        <f t="shared" si="0"/>
        <v>4127372.11</v>
      </c>
    </row>
    <row r="21" spans="1:6" ht="18.75" customHeight="1">
      <c r="A21" s="67" t="s">
        <v>162</v>
      </c>
      <c r="B21" s="68" t="s">
        <v>149</v>
      </c>
      <c r="C21" s="69" t="s">
        <v>163</v>
      </c>
      <c r="D21" s="70">
        <v>6474700</v>
      </c>
      <c r="E21" s="71">
        <v>2347327.89</v>
      </c>
      <c r="F21" s="72">
        <f t="shared" si="0"/>
        <v>4127372.11</v>
      </c>
    </row>
    <row r="22" spans="1:6" ht="18.75" customHeight="1">
      <c r="A22" s="67" t="s">
        <v>164</v>
      </c>
      <c r="B22" s="68" t="s">
        <v>149</v>
      </c>
      <c r="C22" s="69" t="s">
        <v>165</v>
      </c>
      <c r="D22" s="70">
        <v>4693000</v>
      </c>
      <c r="E22" s="71">
        <v>1712296.34</v>
      </c>
      <c r="F22" s="72">
        <f t="shared" si="0"/>
        <v>2980703.66</v>
      </c>
    </row>
    <row r="23" spans="1:6" ht="28.15" customHeight="1">
      <c r="A23" s="67" t="s">
        <v>166</v>
      </c>
      <c r="B23" s="68" t="s">
        <v>149</v>
      </c>
      <c r="C23" s="69" t="s">
        <v>167</v>
      </c>
      <c r="D23" s="70">
        <v>370700</v>
      </c>
      <c r="E23" s="71">
        <v>139149.6</v>
      </c>
      <c r="F23" s="72">
        <f t="shared" si="0"/>
        <v>231550.4</v>
      </c>
    </row>
    <row r="24" spans="1:6" ht="28.15" customHeight="1">
      <c r="A24" s="67" t="s">
        <v>168</v>
      </c>
      <c r="B24" s="68" t="s">
        <v>149</v>
      </c>
      <c r="C24" s="69" t="s">
        <v>169</v>
      </c>
      <c r="D24" s="70">
        <v>1411000</v>
      </c>
      <c r="E24" s="71">
        <v>495881.95</v>
      </c>
      <c r="F24" s="72">
        <f t="shared" si="0"/>
        <v>915118.05</v>
      </c>
    </row>
    <row r="25" spans="1:6" ht="56.45" customHeight="1">
      <c r="A25" s="73" t="s">
        <v>170</v>
      </c>
      <c r="B25" s="68" t="s">
        <v>149</v>
      </c>
      <c r="C25" s="69" t="s">
        <v>171</v>
      </c>
      <c r="D25" s="70">
        <v>912200</v>
      </c>
      <c r="E25" s="71">
        <v>359413.8</v>
      </c>
      <c r="F25" s="72">
        <f t="shared" si="0"/>
        <v>552786.19999999995</v>
      </c>
    </row>
    <row r="26" spans="1:6" ht="18.75" customHeight="1">
      <c r="A26" s="67" t="s">
        <v>172</v>
      </c>
      <c r="B26" s="68" t="s">
        <v>149</v>
      </c>
      <c r="C26" s="69" t="s">
        <v>173</v>
      </c>
      <c r="D26" s="70">
        <v>902200</v>
      </c>
      <c r="E26" s="71">
        <v>356913.8</v>
      </c>
      <c r="F26" s="72">
        <f t="shared" si="0"/>
        <v>545286.19999999995</v>
      </c>
    </row>
    <row r="27" spans="1:6" ht="18.75" customHeight="1">
      <c r="A27" s="67" t="s">
        <v>174</v>
      </c>
      <c r="B27" s="68" t="s">
        <v>149</v>
      </c>
      <c r="C27" s="69" t="s">
        <v>175</v>
      </c>
      <c r="D27" s="70">
        <v>787900</v>
      </c>
      <c r="E27" s="71">
        <v>300017.28999999998</v>
      </c>
      <c r="F27" s="72">
        <f t="shared" si="0"/>
        <v>487882.71</v>
      </c>
    </row>
    <row r="28" spans="1:6" ht="15">
      <c r="A28" s="67" t="s">
        <v>176</v>
      </c>
      <c r="B28" s="68" t="s">
        <v>149</v>
      </c>
      <c r="C28" s="69" t="s">
        <v>177</v>
      </c>
      <c r="D28" s="70">
        <v>114300</v>
      </c>
      <c r="E28" s="71">
        <v>56896.51</v>
      </c>
      <c r="F28" s="72">
        <f t="shared" si="0"/>
        <v>57403.49</v>
      </c>
    </row>
    <row r="29" spans="1:6" ht="15">
      <c r="A29" s="67" t="s">
        <v>178</v>
      </c>
      <c r="B29" s="68" t="s">
        <v>149</v>
      </c>
      <c r="C29" s="69" t="s">
        <v>179</v>
      </c>
      <c r="D29" s="70">
        <v>10000</v>
      </c>
      <c r="E29" s="71">
        <v>2500</v>
      </c>
      <c r="F29" s="72">
        <f t="shared" si="0"/>
        <v>7500</v>
      </c>
    </row>
    <row r="30" spans="1:6" ht="15">
      <c r="A30" s="67" t="s">
        <v>180</v>
      </c>
      <c r="B30" s="68" t="s">
        <v>149</v>
      </c>
      <c r="C30" s="69" t="s">
        <v>181</v>
      </c>
      <c r="D30" s="70">
        <v>10000</v>
      </c>
      <c r="E30" s="71">
        <v>2500</v>
      </c>
      <c r="F30" s="72">
        <f t="shared" si="0"/>
        <v>7500</v>
      </c>
    </row>
    <row r="31" spans="1:6" ht="56.45" customHeight="1">
      <c r="A31" s="73" t="s">
        <v>182</v>
      </c>
      <c r="B31" s="68" t="s">
        <v>149</v>
      </c>
      <c r="C31" s="69" t="s">
        <v>183</v>
      </c>
      <c r="D31" s="70">
        <v>35000</v>
      </c>
      <c r="E31" s="71" t="s">
        <v>44</v>
      </c>
      <c r="F31" s="72">
        <f t="shared" si="0"/>
        <v>35000</v>
      </c>
    </row>
    <row r="32" spans="1:6" ht="18.75" customHeight="1">
      <c r="A32" s="67" t="s">
        <v>172</v>
      </c>
      <c r="B32" s="68" t="s">
        <v>149</v>
      </c>
      <c r="C32" s="69" t="s">
        <v>184</v>
      </c>
      <c r="D32" s="70">
        <v>35000</v>
      </c>
      <c r="E32" s="71" t="s">
        <v>44</v>
      </c>
      <c r="F32" s="72">
        <f t="shared" si="0"/>
        <v>35000</v>
      </c>
    </row>
    <row r="33" spans="1:6" ht="18.75" customHeight="1">
      <c r="A33" s="67" t="s">
        <v>174</v>
      </c>
      <c r="B33" s="68" t="s">
        <v>149</v>
      </c>
      <c r="C33" s="69" t="s">
        <v>185</v>
      </c>
      <c r="D33" s="70">
        <v>35000</v>
      </c>
      <c r="E33" s="71" t="s">
        <v>44</v>
      </c>
      <c r="F33" s="72">
        <f t="shared" si="0"/>
        <v>35000</v>
      </c>
    </row>
    <row r="34" spans="1:6" ht="15">
      <c r="A34" s="67" t="s">
        <v>186</v>
      </c>
      <c r="B34" s="68" t="s">
        <v>149</v>
      </c>
      <c r="C34" s="69" t="s">
        <v>187</v>
      </c>
      <c r="D34" s="70">
        <v>46900</v>
      </c>
      <c r="E34" s="71">
        <v>21493</v>
      </c>
      <c r="F34" s="72">
        <f t="shared" si="0"/>
        <v>25407</v>
      </c>
    </row>
    <row r="35" spans="1:6" ht="15">
      <c r="A35" s="55" t="s">
        <v>188</v>
      </c>
      <c r="B35" s="56" t="s">
        <v>149</v>
      </c>
      <c r="C35" s="57" t="s">
        <v>189</v>
      </c>
      <c r="D35" s="58">
        <v>46900</v>
      </c>
      <c r="E35" s="59">
        <v>21493</v>
      </c>
      <c r="F35" s="60">
        <f t="shared" si="0"/>
        <v>25407</v>
      </c>
    </row>
    <row r="36" spans="1:6" ht="75.2" customHeight="1">
      <c r="A36" s="73" t="s">
        <v>190</v>
      </c>
      <c r="B36" s="68" t="s">
        <v>149</v>
      </c>
      <c r="C36" s="69" t="s">
        <v>191</v>
      </c>
      <c r="D36" s="70">
        <v>200</v>
      </c>
      <c r="E36" s="71">
        <v>200</v>
      </c>
      <c r="F36" s="72" t="str">
        <f t="shared" si="0"/>
        <v>-</v>
      </c>
    </row>
    <row r="37" spans="1:6" ht="18.75" customHeight="1">
      <c r="A37" s="67" t="s">
        <v>172</v>
      </c>
      <c r="B37" s="68" t="s">
        <v>149</v>
      </c>
      <c r="C37" s="69" t="s">
        <v>192</v>
      </c>
      <c r="D37" s="70">
        <v>200</v>
      </c>
      <c r="E37" s="71">
        <v>200</v>
      </c>
      <c r="F37" s="72" t="str">
        <f t="shared" si="0"/>
        <v>-</v>
      </c>
    </row>
    <row r="38" spans="1:6" ht="18.75" customHeight="1">
      <c r="A38" s="67" t="s">
        <v>174</v>
      </c>
      <c r="B38" s="68" t="s">
        <v>149</v>
      </c>
      <c r="C38" s="69" t="s">
        <v>193</v>
      </c>
      <c r="D38" s="70">
        <v>200</v>
      </c>
      <c r="E38" s="71">
        <v>200</v>
      </c>
      <c r="F38" s="72" t="str">
        <f t="shared" si="0"/>
        <v>-</v>
      </c>
    </row>
    <row r="39" spans="1:6" ht="65.849999999999994" customHeight="1">
      <c r="A39" s="73" t="s">
        <v>194</v>
      </c>
      <c r="B39" s="68" t="s">
        <v>149</v>
      </c>
      <c r="C39" s="69" t="s">
        <v>195</v>
      </c>
      <c r="D39" s="70">
        <v>46700</v>
      </c>
      <c r="E39" s="71">
        <v>21293</v>
      </c>
      <c r="F39" s="72">
        <f t="shared" si="0"/>
        <v>25407</v>
      </c>
    </row>
    <row r="40" spans="1:6" ht="15">
      <c r="A40" s="67" t="s">
        <v>131</v>
      </c>
      <c r="B40" s="68" t="s">
        <v>149</v>
      </c>
      <c r="C40" s="69" t="s">
        <v>196</v>
      </c>
      <c r="D40" s="70">
        <v>46700</v>
      </c>
      <c r="E40" s="71">
        <v>21293</v>
      </c>
      <c r="F40" s="72">
        <f t="shared" si="0"/>
        <v>25407</v>
      </c>
    </row>
    <row r="41" spans="1:6" ht="28.15" customHeight="1">
      <c r="A41" s="67" t="s">
        <v>197</v>
      </c>
      <c r="B41" s="68" t="s">
        <v>149</v>
      </c>
      <c r="C41" s="69" t="s">
        <v>198</v>
      </c>
      <c r="D41" s="70">
        <v>109600</v>
      </c>
      <c r="E41" s="71">
        <v>54800</v>
      </c>
      <c r="F41" s="72">
        <f t="shared" si="0"/>
        <v>54800</v>
      </c>
    </row>
    <row r="42" spans="1:6" ht="15">
      <c r="A42" s="67" t="s">
        <v>186</v>
      </c>
      <c r="B42" s="68" t="s">
        <v>149</v>
      </c>
      <c r="C42" s="69" t="s">
        <v>199</v>
      </c>
      <c r="D42" s="70">
        <v>109600</v>
      </c>
      <c r="E42" s="71">
        <v>54800</v>
      </c>
      <c r="F42" s="72">
        <f t="shared" si="0"/>
        <v>54800</v>
      </c>
    </row>
    <row r="43" spans="1:6" ht="15">
      <c r="A43" s="55" t="s">
        <v>188</v>
      </c>
      <c r="B43" s="56" t="s">
        <v>149</v>
      </c>
      <c r="C43" s="57" t="s">
        <v>200</v>
      </c>
      <c r="D43" s="58">
        <v>109600</v>
      </c>
      <c r="E43" s="59">
        <v>54800</v>
      </c>
      <c r="F43" s="60">
        <f t="shared" si="0"/>
        <v>54800</v>
      </c>
    </row>
    <row r="44" spans="1:6" ht="75.2" customHeight="1">
      <c r="A44" s="73" t="s">
        <v>201</v>
      </c>
      <c r="B44" s="68" t="s">
        <v>149</v>
      </c>
      <c r="C44" s="69" t="s">
        <v>202</v>
      </c>
      <c r="D44" s="70">
        <v>109600</v>
      </c>
      <c r="E44" s="71">
        <v>54800</v>
      </c>
      <c r="F44" s="72">
        <f t="shared" si="0"/>
        <v>54800</v>
      </c>
    </row>
    <row r="45" spans="1:6" ht="15">
      <c r="A45" s="67" t="s">
        <v>131</v>
      </c>
      <c r="B45" s="68" t="s">
        <v>149</v>
      </c>
      <c r="C45" s="69" t="s">
        <v>203</v>
      </c>
      <c r="D45" s="70">
        <v>109600</v>
      </c>
      <c r="E45" s="71">
        <v>54800</v>
      </c>
      <c r="F45" s="72">
        <f t="shared" si="0"/>
        <v>54800</v>
      </c>
    </row>
    <row r="46" spans="1:6" ht="15">
      <c r="A46" s="67" t="s">
        <v>204</v>
      </c>
      <c r="B46" s="68" t="s">
        <v>149</v>
      </c>
      <c r="C46" s="69" t="s">
        <v>205</v>
      </c>
      <c r="D46" s="70">
        <v>1000</v>
      </c>
      <c r="E46" s="71" t="s">
        <v>44</v>
      </c>
      <c r="F46" s="72">
        <f t="shared" si="0"/>
        <v>1000</v>
      </c>
    </row>
    <row r="47" spans="1:6" ht="15">
      <c r="A47" s="67" t="s">
        <v>186</v>
      </c>
      <c r="B47" s="68" t="s">
        <v>149</v>
      </c>
      <c r="C47" s="69" t="s">
        <v>206</v>
      </c>
      <c r="D47" s="70">
        <v>1000</v>
      </c>
      <c r="E47" s="71" t="s">
        <v>44</v>
      </c>
      <c r="F47" s="72">
        <f t="shared" ref="F47:F78" si="1">IF(OR(D47="-",IF(E47="-",0,E47)&gt;=IF(D47="-",0,D47)),"-",IF(D47="-",0,D47)-IF(E47="-",0,E47))</f>
        <v>1000</v>
      </c>
    </row>
    <row r="48" spans="1:6" ht="23.25">
      <c r="A48" s="55" t="s">
        <v>207</v>
      </c>
      <c r="B48" s="56" t="s">
        <v>149</v>
      </c>
      <c r="C48" s="57" t="s">
        <v>208</v>
      </c>
      <c r="D48" s="58">
        <v>1000</v>
      </c>
      <c r="E48" s="59" t="s">
        <v>44</v>
      </c>
      <c r="F48" s="60">
        <f t="shared" si="1"/>
        <v>1000</v>
      </c>
    </row>
    <row r="49" spans="1:6" ht="18.75" customHeight="1">
      <c r="A49" s="67" t="s">
        <v>209</v>
      </c>
      <c r="B49" s="68" t="s">
        <v>149</v>
      </c>
      <c r="C49" s="69" t="s">
        <v>210</v>
      </c>
      <c r="D49" s="70">
        <v>1000</v>
      </c>
      <c r="E49" s="71" t="s">
        <v>44</v>
      </c>
      <c r="F49" s="72">
        <f t="shared" si="1"/>
        <v>1000</v>
      </c>
    </row>
    <row r="50" spans="1:6" ht="15">
      <c r="A50" s="67" t="s">
        <v>211</v>
      </c>
      <c r="B50" s="68" t="s">
        <v>149</v>
      </c>
      <c r="C50" s="69" t="s">
        <v>212</v>
      </c>
      <c r="D50" s="70">
        <v>1000</v>
      </c>
      <c r="E50" s="71" t="s">
        <v>44</v>
      </c>
      <c r="F50" s="72">
        <f t="shared" si="1"/>
        <v>1000</v>
      </c>
    </row>
    <row r="51" spans="1:6" ht="15">
      <c r="A51" s="67" t="s">
        <v>213</v>
      </c>
      <c r="B51" s="68" t="s">
        <v>149</v>
      </c>
      <c r="C51" s="69" t="s">
        <v>214</v>
      </c>
      <c r="D51" s="70">
        <v>154400</v>
      </c>
      <c r="E51" s="71">
        <v>46479.49</v>
      </c>
      <c r="F51" s="72">
        <f t="shared" si="1"/>
        <v>107920.51000000001</v>
      </c>
    </row>
    <row r="52" spans="1:6" ht="15">
      <c r="A52" s="67" t="s">
        <v>215</v>
      </c>
      <c r="B52" s="68" t="s">
        <v>149</v>
      </c>
      <c r="C52" s="69" t="s">
        <v>216</v>
      </c>
      <c r="D52" s="70">
        <v>1000</v>
      </c>
      <c r="E52" s="71" t="s">
        <v>44</v>
      </c>
      <c r="F52" s="72">
        <f t="shared" si="1"/>
        <v>1000</v>
      </c>
    </row>
    <row r="53" spans="1:6" ht="15">
      <c r="A53" s="55" t="s">
        <v>217</v>
      </c>
      <c r="B53" s="56" t="s">
        <v>149</v>
      </c>
      <c r="C53" s="57" t="s">
        <v>218</v>
      </c>
      <c r="D53" s="58">
        <v>1000</v>
      </c>
      <c r="E53" s="59" t="s">
        <v>44</v>
      </c>
      <c r="F53" s="60">
        <f t="shared" si="1"/>
        <v>1000</v>
      </c>
    </row>
    <row r="54" spans="1:6" ht="37.700000000000003" customHeight="1">
      <c r="A54" s="67" t="s">
        <v>219</v>
      </c>
      <c r="B54" s="68" t="s">
        <v>149</v>
      </c>
      <c r="C54" s="69" t="s">
        <v>220</v>
      </c>
      <c r="D54" s="70">
        <v>1000</v>
      </c>
      <c r="E54" s="71" t="s">
        <v>44</v>
      </c>
      <c r="F54" s="72">
        <f t="shared" si="1"/>
        <v>1000</v>
      </c>
    </row>
    <row r="55" spans="1:6" ht="18.75" customHeight="1">
      <c r="A55" s="67" t="s">
        <v>172</v>
      </c>
      <c r="B55" s="68" t="s">
        <v>149</v>
      </c>
      <c r="C55" s="69" t="s">
        <v>221</v>
      </c>
      <c r="D55" s="70">
        <v>1000</v>
      </c>
      <c r="E55" s="71" t="s">
        <v>44</v>
      </c>
      <c r="F55" s="72">
        <f t="shared" si="1"/>
        <v>1000</v>
      </c>
    </row>
    <row r="56" spans="1:6" ht="18.75" customHeight="1">
      <c r="A56" s="67" t="s">
        <v>174</v>
      </c>
      <c r="B56" s="68" t="s">
        <v>149</v>
      </c>
      <c r="C56" s="69" t="s">
        <v>222</v>
      </c>
      <c r="D56" s="70">
        <v>1000</v>
      </c>
      <c r="E56" s="71" t="s">
        <v>44</v>
      </c>
      <c r="F56" s="72">
        <f t="shared" si="1"/>
        <v>1000</v>
      </c>
    </row>
    <row r="57" spans="1:6" ht="15">
      <c r="A57" s="67" t="s">
        <v>186</v>
      </c>
      <c r="B57" s="68" t="s">
        <v>149</v>
      </c>
      <c r="C57" s="69" t="s">
        <v>223</v>
      </c>
      <c r="D57" s="70">
        <v>153400</v>
      </c>
      <c r="E57" s="71">
        <v>46479.49</v>
      </c>
      <c r="F57" s="72">
        <f t="shared" si="1"/>
        <v>106920.51000000001</v>
      </c>
    </row>
    <row r="58" spans="1:6" ht="15">
      <c r="A58" s="55" t="s">
        <v>188</v>
      </c>
      <c r="B58" s="56" t="s">
        <v>149</v>
      </c>
      <c r="C58" s="57" t="s">
        <v>224</v>
      </c>
      <c r="D58" s="58">
        <v>153400</v>
      </c>
      <c r="E58" s="59">
        <v>46479.49</v>
      </c>
      <c r="F58" s="60">
        <f t="shared" si="1"/>
        <v>106920.51000000001</v>
      </c>
    </row>
    <row r="59" spans="1:6" ht="37.700000000000003" customHeight="1">
      <c r="A59" s="67" t="s">
        <v>225</v>
      </c>
      <c r="B59" s="68" t="s">
        <v>149</v>
      </c>
      <c r="C59" s="69" t="s">
        <v>226</v>
      </c>
      <c r="D59" s="70">
        <v>32000</v>
      </c>
      <c r="E59" s="71">
        <v>5000</v>
      </c>
      <c r="F59" s="72">
        <f t="shared" si="1"/>
        <v>27000</v>
      </c>
    </row>
    <row r="60" spans="1:6" ht="15">
      <c r="A60" s="67" t="s">
        <v>178</v>
      </c>
      <c r="B60" s="68" t="s">
        <v>149</v>
      </c>
      <c r="C60" s="69" t="s">
        <v>227</v>
      </c>
      <c r="D60" s="70">
        <v>32000</v>
      </c>
      <c r="E60" s="71">
        <v>5000</v>
      </c>
      <c r="F60" s="72">
        <f t="shared" si="1"/>
        <v>27000</v>
      </c>
    </row>
    <row r="61" spans="1:6" ht="18.75" customHeight="1">
      <c r="A61" s="67" t="s">
        <v>228</v>
      </c>
      <c r="B61" s="68" t="s">
        <v>149</v>
      </c>
      <c r="C61" s="69" t="s">
        <v>229</v>
      </c>
      <c r="D61" s="70">
        <v>32000</v>
      </c>
      <c r="E61" s="71">
        <v>5000</v>
      </c>
      <c r="F61" s="72">
        <f t="shared" si="1"/>
        <v>27000</v>
      </c>
    </row>
    <row r="62" spans="1:6" ht="28.15" customHeight="1">
      <c r="A62" s="67" t="s">
        <v>230</v>
      </c>
      <c r="B62" s="68" t="s">
        <v>149</v>
      </c>
      <c r="C62" s="69" t="s">
        <v>231</v>
      </c>
      <c r="D62" s="70">
        <v>55000</v>
      </c>
      <c r="E62" s="71">
        <v>22010.6</v>
      </c>
      <c r="F62" s="72">
        <f t="shared" si="1"/>
        <v>32989.4</v>
      </c>
    </row>
    <row r="63" spans="1:6" ht="18.75" customHeight="1">
      <c r="A63" s="67" t="s">
        <v>172</v>
      </c>
      <c r="B63" s="68" t="s">
        <v>149</v>
      </c>
      <c r="C63" s="69" t="s">
        <v>232</v>
      </c>
      <c r="D63" s="70">
        <v>25000</v>
      </c>
      <c r="E63" s="71">
        <v>2010.6</v>
      </c>
      <c r="F63" s="72">
        <f t="shared" si="1"/>
        <v>22989.4</v>
      </c>
    </row>
    <row r="64" spans="1:6" ht="18.75" customHeight="1">
      <c r="A64" s="67" t="s">
        <v>174</v>
      </c>
      <c r="B64" s="68" t="s">
        <v>149</v>
      </c>
      <c r="C64" s="69" t="s">
        <v>233</v>
      </c>
      <c r="D64" s="70">
        <v>25000</v>
      </c>
      <c r="E64" s="71">
        <v>2010.6</v>
      </c>
      <c r="F64" s="72">
        <f t="shared" si="1"/>
        <v>22989.4</v>
      </c>
    </row>
    <row r="65" spans="1:6" ht="15">
      <c r="A65" s="67" t="s">
        <v>178</v>
      </c>
      <c r="B65" s="68" t="s">
        <v>149</v>
      </c>
      <c r="C65" s="69" t="s">
        <v>234</v>
      </c>
      <c r="D65" s="70">
        <v>30000</v>
      </c>
      <c r="E65" s="71">
        <v>20000</v>
      </c>
      <c r="F65" s="72">
        <f t="shared" si="1"/>
        <v>10000</v>
      </c>
    </row>
    <row r="66" spans="1:6" ht="15">
      <c r="A66" s="67" t="s">
        <v>235</v>
      </c>
      <c r="B66" s="68" t="s">
        <v>149</v>
      </c>
      <c r="C66" s="69" t="s">
        <v>236</v>
      </c>
      <c r="D66" s="70">
        <v>30000</v>
      </c>
      <c r="E66" s="71">
        <v>20000</v>
      </c>
      <c r="F66" s="72">
        <f t="shared" si="1"/>
        <v>10000</v>
      </c>
    </row>
    <row r="67" spans="1:6" ht="93.95" customHeight="1">
      <c r="A67" s="73" t="s">
        <v>237</v>
      </c>
      <c r="B67" s="68" t="s">
        <v>149</v>
      </c>
      <c r="C67" s="69" t="s">
        <v>238</v>
      </c>
      <c r="D67" s="70">
        <v>66400</v>
      </c>
      <c r="E67" s="71">
        <v>19468.89</v>
      </c>
      <c r="F67" s="72">
        <f t="shared" si="1"/>
        <v>46931.11</v>
      </c>
    </row>
    <row r="68" spans="1:6" ht="15">
      <c r="A68" s="67" t="s">
        <v>131</v>
      </c>
      <c r="B68" s="68" t="s">
        <v>149</v>
      </c>
      <c r="C68" s="69" t="s">
        <v>239</v>
      </c>
      <c r="D68" s="70">
        <v>66400</v>
      </c>
      <c r="E68" s="71">
        <v>19468.89</v>
      </c>
      <c r="F68" s="72">
        <f t="shared" si="1"/>
        <v>46931.11</v>
      </c>
    </row>
    <row r="69" spans="1:6" ht="15">
      <c r="A69" s="67" t="s">
        <v>240</v>
      </c>
      <c r="B69" s="68" t="s">
        <v>149</v>
      </c>
      <c r="C69" s="69" t="s">
        <v>241</v>
      </c>
      <c r="D69" s="70">
        <v>352600</v>
      </c>
      <c r="E69" s="71">
        <v>113448.69</v>
      </c>
      <c r="F69" s="72">
        <f t="shared" si="1"/>
        <v>239151.31</v>
      </c>
    </row>
    <row r="70" spans="1:6" ht="15">
      <c r="A70" s="67" t="s">
        <v>242</v>
      </c>
      <c r="B70" s="68" t="s">
        <v>149</v>
      </c>
      <c r="C70" s="69" t="s">
        <v>243</v>
      </c>
      <c r="D70" s="70">
        <v>352600</v>
      </c>
      <c r="E70" s="71">
        <v>113448.69</v>
      </c>
      <c r="F70" s="72">
        <f t="shared" si="1"/>
        <v>239151.31</v>
      </c>
    </row>
    <row r="71" spans="1:6" ht="15">
      <c r="A71" s="67" t="s">
        <v>186</v>
      </c>
      <c r="B71" s="68" t="s">
        <v>149</v>
      </c>
      <c r="C71" s="69" t="s">
        <v>244</v>
      </c>
      <c r="D71" s="70">
        <v>352600</v>
      </c>
      <c r="E71" s="71">
        <v>113448.69</v>
      </c>
      <c r="F71" s="72">
        <f t="shared" si="1"/>
        <v>239151.31</v>
      </c>
    </row>
    <row r="72" spans="1:6" ht="15">
      <c r="A72" s="55" t="s">
        <v>188</v>
      </c>
      <c r="B72" s="56" t="s">
        <v>149</v>
      </c>
      <c r="C72" s="57" t="s">
        <v>245</v>
      </c>
      <c r="D72" s="58">
        <v>352600</v>
      </c>
      <c r="E72" s="59">
        <v>113448.69</v>
      </c>
      <c r="F72" s="60">
        <f t="shared" si="1"/>
        <v>239151.31</v>
      </c>
    </row>
    <row r="73" spans="1:6" ht="37.700000000000003" customHeight="1">
      <c r="A73" s="67" t="s">
        <v>246</v>
      </c>
      <c r="B73" s="68" t="s">
        <v>149</v>
      </c>
      <c r="C73" s="69" t="s">
        <v>247</v>
      </c>
      <c r="D73" s="70">
        <v>352600</v>
      </c>
      <c r="E73" s="71">
        <v>113448.69</v>
      </c>
      <c r="F73" s="72">
        <f t="shared" si="1"/>
        <v>239151.31</v>
      </c>
    </row>
    <row r="74" spans="1:6" ht="18.75" customHeight="1">
      <c r="A74" s="67" t="s">
        <v>162</v>
      </c>
      <c r="B74" s="68" t="s">
        <v>149</v>
      </c>
      <c r="C74" s="69" t="s">
        <v>248</v>
      </c>
      <c r="D74" s="70">
        <v>352600</v>
      </c>
      <c r="E74" s="71">
        <v>113448.69</v>
      </c>
      <c r="F74" s="72">
        <f t="shared" si="1"/>
        <v>239151.31</v>
      </c>
    </row>
    <row r="75" spans="1:6" ht="18.75" customHeight="1">
      <c r="A75" s="67" t="s">
        <v>164</v>
      </c>
      <c r="B75" s="68" t="s">
        <v>149</v>
      </c>
      <c r="C75" s="69" t="s">
        <v>249</v>
      </c>
      <c r="D75" s="70">
        <v>270800</v>
      </c>
      <c r="E75" s="71">
        <v>87240.72</v>
      </c>
      <c r="F75" s="72">
        <f t="shared" si="1"/>
        <v>183559.28</v>
      </c>
    </row>
    <row r="76" spans="1:6" ht="28.15" customHeight="1">
      <c r="A76" s="67" t="s">
        <v>168</v>
      </c>
      <c r="B76" s="68" t="s">
        <v>149</v>
      </c>
      <c r="C76" s="69" t="s">
        <v>250</v>
      </c>
      <c r="D76" s="70">
        <v>81800</v>
      </c>
      <c r="E76" s="71">
        <v>26207.97</v>
      </c>
      <c r="F76" s="72">
        <f t="shared" si="1"/>
        <v>55592.03</v>
      </c>
    </row>
    <row r="77" spans="1:6" ht="18.75" customHeight="1">
      <c r="A77" s="67" t="s">
        <v>251</v>
      </c>
      <c r="B77" s="68" t="s">
        <v>149</v>
      </c>
      <c r="C77" s="69" t="s">
        <v>252</v>
      </c>
      <c r="D77" s="70">
        <v>245600</v>
      </c>
      <c r="E77" s="71" t="s">
        <v>44</v>
      </c>
      <c r="F77" s="72">
        <f t="shared" si="1"/>
        <v>245600</v>
      </c>
    </row>
    <row r="78" spans="1:6" ht="15">
      <c r="A78" s="67" t="s">
        <v>253</v>
      </c>
      <c r="B78" s="68" t="s">
        <v>149</v>
      </c>
      <c r="C78" s="69" t="s">
        <v>254</v>
      </c>
      <c r="D78" s="70">
        <v>242600</v>
      </c>
      <c r="E78" s="71" t="s">
        <v>44</v>
      </c>
      <c r="F78" s="72">
        <f t="shared" si="1"/>
        <v>242600</v>
      </c>
    </row>
    <row r="79" spans="1:6" ht="37.700000000000003" customHeight="1">
      <c r="A79" s="67" t="s">
        <v>255</v>
      </c>
      <c r="B79" s="68" t="s">
        <v>149</v>
      </c>
      <c r="C79" s="69" t="s">
        <v>256</v>
      </c>
      <c r="D79" s="70">
        <v>242600</v>
      </c>
      <c r="E79" s="71" t="s">
        <v>44</v>
      </c>
      <c r="F79" s="72">
        <f t="shared" ref="F79:F110" si="2">IF(OR(D79="-",IF(E79="-",0,E79)&gt;=IF(D79="-",0,D79)),"-",IF(D79="-",0,D79)-IF(E79="-",0,E79))</f>
        <v>242600</v>
      </c>
    </row>
    <row r="80" spans="1:6" ht="15">
      <c r="A80" s="55" t="s">
        <v>257</v>
      </c>
      <c r="B80" s="56" t="s">
        <v>149</v>
      </c>
      <c r="C80" s="57" t="s">
        <v>258</v>
      </c>
      <c r="D80" s="58">
        <v>239600</v>
      </c>
      <c r="E80" s="59" t="s">
        <v>44</v>
      </c>
      <c r="F80" s="60">
        <f t="shared" si="2"/>
        <v>239600</v>
      </c>
    </row>
    <row r="81" spans="1:6" ht="56.45" customHeight="1">
      <c r="A81" s="73" t="s">
        <v>259</v>
      </c>
      <c r="B81" s="68" t="s">
        <v>149</v>
      </c>
      <c r="C81" s="69" t="s">
        <v>260</v>
      </c>
      <c r="D81" s="70">
        <v>239600</v>
      </c>
      <c r="E81" s="71" t="s">
        <v>44</v>
      </c>
      <c r="F81" s="72">
        <f t="shared" si="2"/>
        <v>239600</v>
      </c>
    </row>
    <row r="82" spans="1:6" ht="18.75" customHeight="1">
      <c r="A82" s="67" t="s">
        <v>172</v>
      </c>
      <c r="B82" s="68" t="s">
        <v>149</v>
      </c>
      <c r="C82" s="69" t="s">
        <v>261</v>
      </c>
      <c r="D82" s="70">
        <v>239600</v>
      </c>
      <c r="E82" s="71" t="s">
        <v>44</v>
      </c>
      <c r="F82" s="72">
        <f t="shared" si="2"/>
        <v>239600</v>
      </c>
    </row>
    <row r="83" spans="1:6" ht="18.75" customHeight="1">
      <c r="A83" s="67" t="s">
        <v>174</v>
      </c>
      <c r="B83" s="68" t="s">
        <v>149</v>
      </c>
      <c r="C83" s="69" t="s">
        <v>262</v>
      </c>
      <c r="D83" s="70">
        <v>239600</v>
      </c>
      <c r="E83" s="71" t="s">
        <v>44</v>
      </c>
      <c r="F83" s="72">
        <f t="shared" si="2"/>
        <v>239600</v>
      </c>
    </row>
    <row r="84" spans="1:6" ht="18.75" customHeight="1">
      <c r="A84" s="55" t="s">
        <v>263</v>
      </c>
      <c r="B84" s="56" t="s">
        <v>149</v>
      </c>
      <c r="C84" s="57" t="s">
        <v>264</v>
      </c>
      <c r="D84" s="58">
        <v>3000</v>
      </c>
      <c r="E84" s="59" t="s">
        <v>44</v>
      </c>
      <c r="F84" s="60">
        <f t="shared" si="2"/>
        <v>3000</v>
      </c>
    </row>
    <row r="85" spans="1:6" ht="56.45" customHeight="1">
      <c r="A85" s="73" t="s">
        <v>265</v>
      </c>
      <c r="B85" s="68" t="s">
        <v>149</v>
      </c>
      <c r="C85" s="69" t="s">
        <v>266</v>
      </c>
      <c r="D85" s="70">
        <v>3000</v>
      </c>
      <c r="E85" s="71" t="s">
        <v>44</v>
      </c>
      <c r="F85" s="72">
        <f t="shared" si="2"/>
        <v>3000</v>
      </c>
    </row>
    <row r="86" spans="1:6" ht="18.75" customHeight="1">
      <c r="A86" s="67" t="s">
        <v>172</v>
      </c>
      <c r="B86" s="68" t="s">
        <v>149</v>
      </c>
      <c r="C86" s="69" t="s">
        <v>267</v>
      </c>
      <c r="D86" s="70">
        <v>3000</v>
      </c>
      <c r="E86" s="71" t="s">
        <v>44</v>
      </c>
      <c r="F86" s="72">
        <f t="shared" si="2"/>
        <v>3000</v>
      </c>
    </row>
    <row r="87" spans="1:6" ht="18.75" customHeight="1">
      <c r="A87" s="67" t="s">
        <v>174</v>
      </c>
      <c r="B87" s="68" t="s">
        <v>149</v>
      </c>
      <c r="C87" s="69" t="s">
        <v>268</v>
      </c>
      <c r="D87" s="70">
        <v>3000</v>
      </c>
      <c r="E87" s="71" t="s">
        <v>44</v>
      </c>
      <c r="F87" s="72">
        <f t="shared" si="2"/>
        <v>3000</v>
      </c>
    </row>
    <row r="88" spans="1:6" ht="18.75" customHeight="1">
      <c r="A88" s="67" t="s">
        <v>269</v>
      </c>
      <c r="B88" s="68" t="s">
        <v>149</v>
      </c>
      <c r="C88" s="69" t="s">
        <v>270</v>
      </c>
      <c r="D88" s="70">
        <v>3000</v>
      </c>
      <c r="E88" s="71" t="s">
        <v>44</v>
      </c>
      <c r="F88" s="72">
        <f t="shared" si="2"/>
        <v>3000</v>
      </c>
    </row>
    <row r="89" spans="1:6" ht="28.15" customHeight="1">
      <c r="A89" s="67" t="s">
        <v>271</v>
      </c>
      <c r="B89" s="68" t="s">
        <v>149</v>
      </c>
      <c r="C89" s="69" t="s">
        <v>272</v>
      </c>
      <c r="D89" s="70">
        <v>3000</v>
      </c>
      <c r="E89" s="71" t="s">
        <v>44</v>
      </c>
      <c r="F89" s="72">
        <f t="shared" si="2"/>
        <v>3000</v>
      </c>
    </row>
    <row r="90" spans="1:6" ht="18.75" customHeight="1">
      <c r="A90" s="55" t="s">
        <v>273</v>
      </c>
      <c r="B90" s="56" t="s">
        <v>149</v>
      </c>
      <c r="C90" s="57" t="s">
        <v>274</v>
      </c>
      <c r="D90" s="58">
        <v>3000</v>
      </c>
      <c r="E90" s="59" t="s">
        <v>44</v>
      </c>
      <c r="F90" s="60">
        <f t="shared" si="2"/>
        <v>3000</v>
      </c>
    </row>
    <row r="91" spans="1:6" ht="56.45" customHeight="1">
      <c r="A91" s="73" t="s">
        <v>275</v>
      </c>
      <c r="B91" s="68" t="s">
        <v>149</v>
      </c>
      <c r="C91" s="69" t="s">
        <v>276</v>
      </c>
      <c r="D91" s="70">
        <v>3000</v>
      </c>
      <c r="E91" s="71" t="s">
        <v>44</v>
      </c>
      <c r="F91" s="72">
        <f t="shared" si="2"/>
        <v>3000</v>
      </c>
    </row>
    <row r="92" spans="1:6" ht="18.75" customHeight="1">
      <c r="A92" s="67" t="s">
        <v>172</v>
      </c>
      <c r="B92" s="68" t="s">
        <v>149</v>
      </c>
      <c r="C92" s="69" t="s">
        <v>277</v>
      </c>
      <c r="D92" s="70">
        <v>3000</v>
      </c>
      <c r="E92" s="71" t="s">
        <v>44</v>
      </c>
      <c r="F92" s="72">
        <f t="shared" si="2"/>
        <v>3000</v>
      </c>
    </row>
    <row r="93" spans="1:6" ht="18.75" customHeight="1">
      <c r="A93" s="67" t="s">
        <v>174</v>
      </c>
      <c r="B93" s="68" t="s">
        <v>149</v>
      </c>
      <c r="C93" s="69" t="s">
        <v>278</v>
      </c>
      <c r="D93" s="70">
        <v>3000</v>
      </c>
      <c r="E93" s="71" t="s">
        <v>44</v>
      </c>
      <c r="F93" s="72">
        <f t="shared" si="2"/>
        <v>3000</v>
      </c>
    </row>
    <row r="94" spans="1:6" ht="15">
      <c r="A94" s="67" t="s">
        <v>279</v>
      </c>
      <c r="B94" s="68" t="s">
        <v>149</v>
      </c>
      <c r="C94" s="69" t="s">
        <v>280</v>
      </c>
      <c r="D94" s="70">
        <v>25000</v>
      </c>
      <c r="E94" s="71" t="s">
        <v>44</v>
      </c>
      <c r="F94" s="72">
        <f t="shared" si="2"/>
        <v>25000</v>
      </c>
    </row>
    <row r="95" spans="1:6" ht="15">
      <c r="A95" s="67" t="s">
        <v>281</v>
      </c>
      <c r="B95" s="68" t="s">
        <v>149</v>
      </c>
      <c r="C95" s="69" t="s">
        <v>282</v>
      </c>
      <c r="D95" s="70">
        <v>25000</v>
      </c>
      <c r="E95" s="71" t="s">
        <v>44</v>
      </c>
      <c r="F95" s="72">
        <f t="shared" si="2"/>
        <v>25000</v>
      </c>
    </row>
    <row r="96" spans="1:6" ht="15">
      <c r="A96" s="67" t="s">
        <v>186</v>
      </c>
      <c r="B96" s="68" t="s">
        <v>149</v>
      </c>
      <c r="C96" s="69" t="s">
        <v>283</v>
      </c>
      <c r="D96" s="70">
        <v>25000</v>
      </c>
      <c r="E96" s="71" t="s">
        <v>44</v>
      </c>
      <c r="F96" s="72">
        <f t="shared" si="2"/>
        <v>25000</v>
      </c>
    </row>
    <row r="97" spans="1:6" ht="15">
      <c r="A97" s="55" t="s">
        <v>188</v>
      </c>
      <c r="B97" s="56" t="s">
        <v>149</v>
      </c>
      <c r="C97" s="57" t="s">
        <v>284</v>
      </c>
      <c r="D97" s="58">
        <v>25000</v>
      </c>
      <c r="E97" s="59" t="s">
        <v>44</v>
      </c>
      <c r="F97" s="60">
        <f t="shared" si="2"/>
        <v>25000</v>
      </c>
    </row>
    <row r="98" spans="1:6" ht="37.700000000000003" customHeight="1">
      <c r="A98" s="67" t="s">
        <v>285</v>
      </c>
      <c r="B98" s="68" t="s">
        <v>149</v>
      </c>
      <c r="C98" s="69" t="s">
        <v>286</v>
      </c>
      <c r="D98" s="70">
        <v>25000</v>
      </c>
      <c r="E98" s="71" t="s">
        <v>44</v>
      </c>
      <c r="F98" s="72">
        <f t="shared" si="2"/>
        <v>25000</v>
      </c>
    </row>
    <row r="99" spans="1:6" ht="18.75" customHeight="1">
      <c r="A99" s="67" t="s">
        <v>172</v>
      </c>
      <c r="B99" s="68" t="s">
        <v>149</v>
      </c>
      <c r="C99" s="69" t="s">
        <v>287</v>
      </c>
      <c r="D99" s="70">
        <v>25000</v>
      </c>
      <c r="E99" s="71" t="s">
        <v>44</v>
      </c>
      <c r="F99" s="72">
        <f t="shared" si="2"/>
        <v>25000</v>
      </c>
    </row>
    <row r="100" spans="1:6" ht="37.700000000000003" customHeight="1">
      <c r="A100" s="67" t="s">
        <v>288</v>
      </c>
      <c r="B100" s="68" t="s">
        <v>149</v>
      </c>
      <c r="C100" s="69" t="s">
        <v>289</v>
      </c>
      <c r="D100" s="70">
        <v>25000</v>
      </c>
      <c r="E100" s="71" t="s">
        <v>44</v>
      </c>
      <c r="F100" s="72">
        <f t="shared" si="2"/>
        <v>25000</v>
      </c>
    </row>
    <row r="101" spans="1:6" ht="15">
      <c r="A101" s="67" t="s">
        <v>290</v>
      </c>
      <c r="B101" s="68" t="s">
        <v>149</v>
      </c>
      <c r="C101" s="69" t="s">
        <v>291</v>
      </c>
      <c r="D101" s="70">
        <v>4213200</v>
      </c>
      <c r="E101" s="71">
        <v>770465.69</v>
      </c>
      <c r="F101" s="72">
        <f t="shared" si="2"/>
        <v>3442734.31</v>
      </c>
    </row>
    <row r="102" spans="1:6" ht="15">
      <c r="A102" s="67" t="s">
        <v>292</v>
      </c>
      <c r="B102" s="68" t="s">
        <v>149</v>
      </c>
      <c r="C102" s="69" t="s">
        <v>293</v>
      </c>
      <c r="D102" s="70">
        <v>36400</v>
      </c>
      <c r="E102" s="71" t="s">
        <v>44</v>
      </c>
      <c r="F102" s="72">
        <f t="shared" si="2"/>
        <v>36400</v>
      </c>
    </row>
    <row r="103" spans="1:6" ht="28.15" customHeight="1">
      <c r="A103" s="67" t="s">
        <v>294</v>
      </c>
      <c r="B103" s="68" t="s">
        <v>149</v>
      </c>
      <c r="C103" s="69" t="s">
        <v>295</v>
      </c>
      <c r="D103" s="70">
        <v>36400</v>
      </c>
      <c r="E103" s="71" t="s">
        <v>44</v>
      </c>
      <c r="F103" s="72">
        <f t="shared" si="2"/>
        <v>36400</v>
      </c>
    </row>
    <row r="104" spans="1:6" ht="28.15" customHeight="1">
      <c r="A104" s="55" t="s">
        <v>296</v>
      </c>
      <c r="B104" s="56" t="s">
        <v>149</v>
      </c>
      <c r="C104" s="57" t="s">
        <v>297</v>
      </c>
      <c r="D104" s="58">
        <v>36400</v>
      </c>
      <c r="E104" s="59" t="s">
        <v>44</v>
      </c>
      <c r="F104" s="60">
        <f t="shared" si="2"/>
        <v>36400</v>
      </c>
    </row>
    <row r="105" spans="1:6" ht="65.849999999999994" customHeight="1">
      <c r="A105" s="73" t="s">
        <v>298</v>
      </c>
      <c r="B105" s="68" t="s">
        <v>149</v>
      </c>
      <c r="C105" s="69" t="s">
        <v>299</v>
      </c>
      <c r="D105" s="70">
        <v>36400</v>
      </c>
      <c r="E105" s="71" t="s">
        <v>44</v>
      </c>
      <c r="F105" s="72">
        <f t="shared" si="2"/>
        <v>36400</v>
      </c>
    </row>
    <row r="106" spans="1:6" ht="18.75" customHeight="1">
      <c r="A106" s="67" t="s">
        <v>172</v>
      </c>
      <c r="B106" s="68" t="s">
        <v>149</v>
      </c>
      <c r="C106" s="69" t="s">
        <v>300</v>
      </c>
      <c r="D106" s="70">
        <v>36400</v>
      </c>
      <c r="E106" s="71" t="s">
        <v>44</v>
      </c>
      <c r="F106" s="72">
        <f t="shared" si="2"/>
        <v>36400</v>
      </c>
    </row>
    <row r="107" spans="1:6" ht="18.75" customHeight="1">
      <c r="A107" s="67" t="s">
        <v>174</v>
      </c>
      <c r="B107" s="68" t="s">
        <v>149</v>
      </c>
      <c r="C107" s="69" t="s">
        <v>301</v>
      </c>
      <c r="D107" s="70">
        <v>36400</v>
      </c>
      <c r="E107" s="71" t="s">
        <v>44</v>
      </c>
      <c r="F107" s="72">
        <f t="shared" si="2"/>
        <v>36400</v>
      </c>
    </row>
    <row r="108" spans="1:6" ht="15">
      <c r="A108" s="67" t="s">
        <v>302</v>
      </c>
      <c r="B108" s="68" t="s">
        <v>149</v>
      </c>
      <c r="C108" s="69" t="s">
        <v>303</v>
      </c>
      <c r="D108" s="70">
        <v>4176800</v>
      </c>
      <c r="E108" s="71">
        <v>770465.69</v>
      </c>
      <c r="F108" s="72">
        <f t="shared" si="2"/>
        <v>3406334.31</v>
      </c>
    </row>
    <row r="109" spans="1:6" ht="28.15" customHeight="1">
      <c r="A109" s="67" t="s">
        <v>271</v>
      </c>
      <c r="B109" s="68" t="s">
        <v>149</v>
      </c>
      <c r="C109" s="69" t="s">
        <v>304</v>
      </c>
      <c r="D109" s="70">
        <v>15000</v>
      </c>
      <c r="E109" s="71" t="s">
        <v>44</v>
      </c>
      <c r="F109" s="72">
        <f t="shared" si="2"/>
        <v>15000</v>
      </c>
    </row>
    <row r="110" spans="1:6" ht="28.15" customHeight="1">
      <c r="A110" s="55" t="s">
        <v>305</v>
      </c>
      <c r="B110" s="56" t="s">
        <v>149</v>
      </c>
      <c r="C110" s="57" t="s">
        <v>306</v>
      </c>
      <c r="D110" s="58">
        <v>15000</v>
      </c>
      <c r="E110" s="59" t="s">
        <v>44</v>
      </c>
      <c r="F110" s="60">
        <f t="shared" si="2"/>
        <v>15000</v>
      </c>
    </row>
    <row r="111" spans="1:6" ht="75.2" customHeight="1">
      <c r="A111" s="73" t="s">
        <v>307</v>
      </c>
      <c r="B111" s="68" t="s">
        <v>149</v>
      </c>
      <c r="C111" s="69" t="s">
        <v>308</v>
      </c>
      <c r="D111" s="70">
        <v>15000</v>
      </c>
      <c r="E111" s="71" t="s">
        <v>44</v>
      </c>
      <c r="F111" s="72">
        <f t="shared" ref="F111:F142" si="3">IF(OR(D111="-",IF(E111="-",0,E111)&gt;=IF(D111="-",0,D111)),"-",IF(D111="-",0,D111)-IF(E111="-",0,E111))</f>
        <v>15000</v>
      </c>
    </row>
    <row r="112" spans="1:6" ht="18.75" customHeight="1">
      <c r="A112" s="67" t="s">
        <v>172</v>
      </c>
      <c r="B112" s="68" t="s">
        <v>149</v>
      </c>
      <c r="C112" s="69" t="s">
        <v>309</v>
      </c>
      <c r="D112" s="70">
        <v>15000</v>
      </c>
      <c r="E112" s="71" t="s">
        <v>44</v>
      </c>
      <c r="F112" s="72">
        <f t="shared" si="3"/>
        <v>15000</v>
      </c>
    </row>
    <row r="113" spans="1:6" ht="18.75" customHeight="1">
      <c r="A113" s="67" t="s">
        <v>174</v>
      </c>
      <c r="B113" s="68" t="s">
        <v>149</v>
      </c>
      <c r="C113" s="69" t="s">
        <v>310</v>
      </c>
      <c r="D113" s="70">
        <v>15000</v>
      </c>
      <c r="E113" s="71" t="s">
        <v>44</v>
      </c>
      <c r="F113" s="72">
        <f t="shared" si="3"/>
        <v>15000</v>
      </c>
    </row>
    <row r="114" spans="1:6" ht="28.15" customHeight="1">
      <c r="A114" s="67" t="s">
        <v>311</v>
      </c>
      <c r="B114" s="68" t="s">
        <v>149</v>
      </c>
      <c r="C114" s="69" t="s">
        <v>312</v>
      </c>
      <c r="D114" s="70">
        <v>1000</v>
      </c>
      <c r="E114" s="71" t="s">
        <v>44</v>
      </c>
      <c r="F114" s="72">
        <f t="shared" si="3"/>
        <v>1000</v>
      </c>
    </row>
    <row r="115" spans="1:6" ht="28.15" customHeight="1">
      <c r="A115" s="55" t="s">
        <v>313</v>
      </c>
      <c r="B115" s="56" t="s">
        <v>149</v>
      </c>
      <c r="C115" s="57" t="s">
        <v>314</v>
      </c>
      <c r="D115" s="58">
        <v>1000</v>
      </c>
      <c r="E115" s="59" t="s">
        <v>44</v>
      </c>
      <c r="F115" s="60">
        <f t="shared" si="3"/>
        <v>1000</v>
      </c>
    </row>
    <row r="116" spans="1:6" ht="84.6" customHeight="1">
      <c r="A116" s="73" t="s">
        <v>315</v>
      </c>
      <c r="B116" s="68" t="s">
        <v>149</v>
      </c>
      <c r="C116" s="69" t="s">
        <v>316</v>
      </c>
      <c r="D116" s="70">
        <v>1000</v>
      </c>
      <c r="E116" s="71" t="s">
        <v>44</v>
      </c>
      <c r="F116" s="72">
        <f t="shared" si="3"/>
        <v>1000</v>
      </c>
    </row>
    <row r="117" spans="1:6" ht="18.75" customHeight="1">
      <c r="A117" s="67" t="s">
        <v>172</v>
      </c>
      <c r="B117" s="68" t="s">
        <v>149</v>
      </c>
      <c r="C117" s="69" t="s">
        <v>317</v>
      </c>
      <c r="D117" s="70">
        <v>1000</v>
      </c>
      <c r="E117" s="71" t="s">
        <v>44</v>
      </c>
      <c r="F117" s="72">
        <f t="shared" si="3"/>
        <v>1000</v>
      </c>
    </row>
    <row r="118" spans="1:6" ht="18.75" customHeight="1">
      <c r="A118" s="67" t="s">
        <v>174</v>
      </c>
      <c r="B118" s="68" t="s">
        <v>149</v>
      </c>
      <c r="C118" s="69" t="s">
        <v>318</v>
      </c>
      <c r="D118" s="70">
        <v>1000</v>
      </c>
      <c r="E118" s="71" t="s">
        <v>44</v>
      </c>
      <c r="F118" s="72">
        <f t="shared" si="3"/>
        <v>1000</v>
      </c>
    </row>
    <row r="119" spans="1:6" ht="18.75" customHeight="1">
      <c r="A119" s="67" t="s">
        <v>319</v>
      </c>
      <c r="B119" s="68" t="s">
        <v>149</v>
      </c>
      <c r="C119" s="69" t="s">
        <v>320</v>
      </c>
      <c r="D119" s="70">
        <v>1084000</v>
      </c>
      <c r="E119" s="71">
        <v>450697.75</v>
      </c>
      <c r="F119" s="72">
        <f t="shared" si="3"/>
        <v>633302.25</v>
      </c>
    </row>
    <row r="120" spans="1:6" ht="18.75" customHeight="1">
      <c r="A120" s="55" t="s">
        <v>321</v>
      </c>
      <c r="B120" s="56" t="s">
        <v>149</v>
      </c>
      <c r="C120" s="57" t="s">
        <v>322</v>
      </c>
      <c r="D120" s="58">
        <v>1084000</v>
      </c>
      <c r="E120" s="59">
        <v>450697.75</v>
      </c>
      <c r="F120" s="60">
        <f t="shared" si="3"/>
        <v>633302.25</v>
      </c>
    </row>
    <row r="121" spans="1:6" ht="37.700000000000003" customHeight="1">
      <c r="A121" s="67" t="s">
        <v>323</v>
      </c>
      <c r="B121" s="68" t="s">
        <v>149</v>
      </c>
      <c r="C121" s="69" t="s">
        <v>324</v>
      </c>
      <c r="D121" s="70">
        <v>50000</v>
      </c>
      <c r="E121" s="71" t="s">
        <v>44</v>
      </c>
      <c r="F121" s="72">
        <f t="shared" si="3"/>
        <v>50000</v>
      </c>
    </row>
    <row r="122" spans="1:6" ht="18.75" customHeight="1">
      <c r="A122" s="67" t="s">
        <v>172</v>
      </c>
      <c r="B122" s="68" t="s">
        <v>149</v>
      </c>
      <c r="C122" s="69" t="s">
        <v>325</v>
      </c>
      <c r="D122" s="70">
        <v>50000</v>
      </c>
      <c r="E122" s="71" t="s">
        <v>44</v>
      </c>
      <c r="F122" s="72">
        <f t="shared" si="3"/>
        <v>50000</v>
      </c>
    </row>
    <row r="123" spans="1:6" ht="18.75" customHeight="1">
      <c r="A123" s="67" t="s">
        <v>174</v>
      </c>
      <c r="B123" s="68" t="s">
        <v>149</v>
      </c>
      <c r="C123" s="69" t="s">
        <v>326</v>
      </c>
      <c r="D123" s="70">
        <v>50000</v>
      </c>
      <c r="E123" s="71" t="s">
        <v>44</v>
      </c>
      <c r="F123" s="72">
        <f t="shared" si="3"/>
        <v>50000</v>
      </c>
    </row>
    <row r="124" spans="1:6" ht="46.9" customHeight="1">
      <c r="A124" s="67" t="s">
        <v>327</v>
      </c>
      <c r="B124" s="68" t="s">
        <v>149</v>
      </c>
      <c r="C124" s="69" t="s">
        <v>328</v>
      </c>
      <c r="D124" s="70">
        <v>1034000</v>
      </c>
      <c r="E124" s="71">
        <v>450697.75</v>
      </c>
      <c r="F124" s="72">
        <f t="shared" si="3"/>
        <v>583302.25</v>
      </c>
    </row>
    <row r="125" spans="1:6" ht="18.75" customHeight="1">
      <c r="A125" s="67" t="s">
        <v>172</v>
      </c>
      <c r="B125" s="68" t="s">
        <v>149</v>
      </c>
      <c r="C125" s="69" t="s">
        <v>329</v>
      </c>
      <c r="D125" s="70">
        <v>1034000</v>
      </c>
      <c r="E125" s="71">
        <v>450697.75</v>
      </c>
      <c r="F125" s="72">
        <f t="shared" si="3"/>
        <v>583302.25</v>
      </c>
    </row>
    <row r="126" spans="1:6" ht="18.75" customHeight="1">
      <c r="A126" s="67" t="s">
        <v>174</v>
      </c>
      <c r="B126" s="68" t="s">
        <v>149</v>
      </c>
      <c r="C126" s="69" t="s">
        <v>330</v>
      </c>
      <c r="D126" s="70">
        <v>300000</v>
      </c>
      <c r="E126" s="71">
        <v>299282</v>
      </c>
      <c r="F126" s="72">
        <f t="shared" si="3"/>
        <v>718</v>
      </c>
    </row>
    <row r="127" spans="1:6" ht="15">
      <c r="A127" s="67" t="s">
        <v>176</v>
      </c>
      <c r="B127" s="68" t="s">
        <v>149</v>
      </c>
      <c r="C127" s="69" t="s">
        <v>331</v>
      </c>
      <c r="D127" s="70">
        <v>734000</v>
      </c>
      <c r="E127" s="71">
        <v>151415.75</v>
      </c>
      <c r="F127" s="72">
        <f t="shared" si="3"/>
        <v>582584.25</v>
      </c>
    </row>
    <row r="128" spans="1:6" ht="18.75" customHeight="1">
      <c r="A128" s="67" t="s">
        <v>332</v>
      </c>
      <c r="B128" s="68" t="s">
        <v>149</v>
      </c>
      <c r="C128" s="69" t="s">
        <v>333</v>
      </c>
      <c r="D128" s="70">
        <v>40000</v>
      </c>
      <c r="E128" s="71" t="s">
        <v>44</v>
      </c>
      <c r="F128" s="72">
        <f t="shared" si="3"/>
        <v>40000</v>
      </c>
    </row>
    <row r="129" spans="1:6" ht="15">
      <c r="A129" s="55" t="s">
        <v>334</v>
      </c>
      <c r="B129" s="56" t="s">
        <v>149</v>
      </c>
      <c r="C129" s="57" t="s">
        <v>335</v>
      </c>
      <c r="D129" s="58">
        <v>40000</v>
      </c>
      <c r="E129" s="59" t="s">
        <v>44</v>
      </c>
      <c r="F129" s="60">
        <f t="shared" si="3"/>
        <v>40000</v>
      </c>
    </row>
    <row r="130" spans="1:6" ht="37.700000000000003" customHeight="1">
      <c r="A130" s="67" t="s">
        <v>336</v>
      </c>
      <c r="B130" s="68" t="s">
        <v>149</v>
      </c>
      <c r="C130" s="69" t="s">
        <v>337</v>
      </c>
      <c r="D130" s="70">
        <v>20000</v>
      </c>
      <c r="E130" s="71" t="s">
        <v>44</v>
      </c>
      <c r="F130" s="72">
        <f t="shared" si="3"/>
        <v>20000</v>
      </c>
    </row>
    <row r="131" spans="1:6" ht="18.75" customHeight="1">
      <c r="A131" s="67" t="s">
        <v>172</v>
      </c>
      <c r="B131" s="68" t="s">
        <v>149</v>
      </c>
      <c r="C131" s="69" t="s">
        <v>338</v>
      </c>
      <c r="D131" s="70">
        <v>20000</v>
      </c>
      <c r="E131" s="71" t="s">
        <v>44</v>
      </c>
      <c r="F131" s="72">
        <f t="shared" si="3"/>
        <v>20000</v>
      </c>
    </row>
    <row r="132" spans="1:6" ht="18.75" customHeight="1">
      <c r="A132" s="67" t="s">
        <v>174</v>
      </c>
      <c r="B132" s="68" t="s">
        <v>149</v>
      </c>
      <c r="C132" s="69" t="s">
        <v>339</v>
      </c>
      <c r="D132" s="70">
        <v>20000</v>
      </c>
      <c r="E132" s="71" t="s">
        <v>44</v>
      </c>
      <c r="F132" s="72">
        <f t="shared" si="3"/>
        <v>20000</v>
      </c>
    </row>
    <row r="133" spans="1:6" ht="37.700000000000003" customHeight="1">
      <c r="A133" s="67" t="s">
        <v>340</v>
      </c>
      <c r="B133" s="68" t="s">
        <v>149</v>
      </c>
      <c r="C133" s="69" t="s">
        <v>341</v>
      </c>
      <c r="D133" s="70">
        <v>10000</v>
      </c>
      <c r="E133" s="71" t="s">
        <v>44</v>
      </c>
      <c r="F133" s="72">
        <f t="shared" si="3"/>
        <v>10000</v>
      </c>
    </row>
    <row r="134" spans="1:6" ht="18.75" customHeight="1">
      <c r="A134" s="67" t="s">
        <v>172</v>
      </c>
      <c r="B134" s="68" t="s">
        <v>149</v>
      </c>
      <c r="C134" s="69" t="s">
        <v>342</v>
      </c>
      <c r="D134" s="70">
        <v>10000</v>
      </c>
      <c r="E134" s="71" t="s">
        <v>44</v>
      </c>
      <c r="F134" s="72">
        <f t="shared" si="3"/>
        <v>10000</v>
      </c>
    </row>
    <row r="135" spans="1:6" ht="18.75" customHeight="1">
      <c r="A135" s="67" t="s">
        <v>174</v>
      </c>
      <c r="B135" s="68" t="s">
        <v>149</v>
      </c>
      <c r="C135" s="69" t="s">
        <v>343</v>
      </c>
      <c r="D135" s="70">
        <v>10000</v>
      </c>
      <c r="E135" s="71" t="s">
        <v>44</v>
      </c>
      <c r="F135" s="72">
        <f t="shared" si="3"/>
        <v>10000</v>
      </c>
    </row>
    <row r="136" spans="1:6" ht="37.700000000000003" customHeight="1">
      <c r="A136" s="67" t="s">
        <v>344</v>
      </c>
      <c r="B136" s="68" t="s">
        <v>149</v>
      </c>
      <c r="C136" s="69" t="s">
        <v>345</v>
      </c>
      <c r="D136" s="70">
        <v>10000</v>
      </c>
      <c r="E136" s="71" t="s">
        <v>44</v>
      </c>
      <c r="F136" s="72">
        <f t="shared" si="3"/>
        <v>10000</v>
      </c>
    </row>
    <row r="137" spans="1:6" ht="18.75" customHeight="1">
      <c r="A137" s="67" t="s">
        <v>172</v>
      </c>
      <c r="B137" s="68" t="s">
        <v>149</v>
      </c>
      <c r="C137" s="69" t="s">
        <v>346</v>
      </c>
      <c r="D137" s="70">
        <v>10000</v>
      </c>
      <c r="E137" s="71" t="s">
        <v>44</v>
      </c>
      <c r="F137" s="72">
        <f t="shared" si="3"/>
        <v>10000</v>
      </c>
    </row>
    <row r="138" spans="1:6" ht="18.75" customHeight="1">
      <c r="A138" s="67" t="s">
        <v>174</v>
      </c>
      <c r="B138" s="68" t="s">
        <v>149</v>
      </c>
      <c r="C138" s="69" t="s">
        <v>347</v>
      </c>
      <c r="D138" s="70">
        <v>10000</v>
      </c>
      <c r="E138" s="71" t="s">
        <v>44</v>
      </c>
      <c r="F138" s="72">
        <f t="shared" si="3"/>
        <v>10000</v>
      </c>
    </row>
    <row r="139" spans="1:6" ht="18.75" customHeight="1">
      <c r="A139" s="67" t="s">
        <v>348</v>
      </c>
      <c r="B139" s="68" t="s">
        <v>149</v>
      </c>
      <c r="C139" s="69" t="s">
        <v>349</v>
      </c>
      <c r="D139" s="70">
        <v>3036800</v>
      </c>
      <c r="E139" s="71">
        <v>319767.94</v>
      </c>
      <c r="F139" s="72">
        <f t="shared" si="3"/>
        <v>2717032.06</v>
      </c>
    </row>
    <row r="140" spans="1:6" ht="15">
      <c r="A140" s="55" t="s">
        <v>350</v>
      </c>
      <c r="B140" s="56" t="s">
        <v>149</v>
      </c>
      <c r="C140" s="57" t="s">
        <v>351</v>
      </c>
      <c r="D140" s="58">
        <v>3036800</v>
      </c>
      <c r="E140" s="59">
        <v>319767.94</v>
      </c>
      <c r="F140" s="60">
        <f t="shared" si="3"/>
        <v>2717032.06</v>
      </c>
    </row>
    <row r="141" spans="1:6" ht="15">
      <c r="A141" s="67" t="s">
        <v>352</v>
      </c>
      <c r="B141" s="68" t="s">
        <v>149</v>
      </c>
      <c r="C141" s="69" t="s">
        <v>353</v>
      </c>
      <c r="D141" s="70">
        <v>25700</v>
      </c>
      <c r="E141" s="71">
        <v>12837.5</v>
      </c>
      <c r="F141" s="72">
        <f t="shared" si="3"/>
        <v>12862.5</v>
      </c>
    </row>
    <row r="142" spans="1:6" ht="18.75" customHeight="1">
      <c r="A142" s="67" t="s">
        <v>172</v>
      </c>
      <c r="B142" s="68" t="s">
        <v>149</v>
      </c>
      <c r="C142" s="69" t="s">
        <v>354</v>
      </c>
      <c r="D142" s="70">
        <v>25700</v>
      </c>
      <c r="E142" s="71">
        <v>12837.5</v>
      </c>
      <c r="F142" s="72">
        <f t="shared" si="3"/>
        <v>12862.5</v>
      </c>
    </row>
    <row r="143" spans="1:6" ht="18.75" customHeight="1">
      <c r="A143" s="67" t="s">
        <v>174</v>
      </c>
      <c r="B143" s="68" t="s">
        <v>149</v>
      </c>
      <c r="C143" s="69" t="s">
        <v>355</v>
      </c>
      <c r="D143" s="70">
        <v>25700</v>
      </c>
      <c r="E143" s="71">
        <v>12837.5</v>
      </c>
      <c r="F143" s="72">
        <f t="shared" ref="F143:F174" si="4">IF(OR(D143="-",IF(E143="-",0,E143)&gt;=IF(D143="-",0,D143)),"-",IF(D143="-",0,D143)-IF(E143="-",0,E143))</f>
        <v>12862.5</v>
      </c>
    </row>
    <row r="144" spans="1:6" ht="56.45" customHeight="1">
      <c r="A144" s="73" t="s">
        <v>356</v>
      </c>
      <c r="B144" s="68" t="s">
        <v>149</v>
      </c>
      <c r="C144" s="69" t="s">
        <v>357</v>
      </c>
      <c r="D144" s="70">
        <v>808300</v>
      </c>
      <c r="E144" s="71">
        <v>306930.44</v>
      </c>
      <c r="F144" s="72">
        <f t="shared" si="4"/>
        <v>501369.56</v>
      </c>
    </row>
    <row r="145" spans="1:6" ht="18.75" customHeight="1">
      <c r="A145" s="67" t="s">
        <v>172</v>
      </c>
      <c r="B145" s="68" t="s">
        <v>149</v>
      </c>
      <c r="C145" s="69" t="s">
        <v>358</v>
      </c>
      <c r="D145" s="70">
        <v>808300</v>
      </c>
      <c r="E145" s="71">
        <v>306930.44</v>
      </c>
      <c r="F145" s="72">
        <f t="shared" si="4"/>
        <v>501369.56</v>
      </c>
    </row>
    <row r="146" spans="1:6" ht="18.75" customHeight="1">
      <c r="A146" s="67" t="s">
        <v>174</v>
      </c>
      <c r="B146" s="68" t="s">
        <v>149</v>
      </c>
      <c r="C146" s="69" t="s">
        <v>359</v>
      </c>
      <c r="D146" s="70">
        <v>808300</v>
      </c>
      <c r="E146" s="71">
        <v>306930.44</v>
      </c>
      <c r="F146" s="72">
        <f t="shared" si="4"/>
        <v>501369.56</v>
      </c>
    </row>
    <row r="147" spans="1:6" ht="46.9" customHeight="1">
      <c r="A147" s="67" t="s">
        <v>360</v>
      </c>
      <c r="B147" s="68" t="s">
        <v>149</v>
      </c>
      <c r="C147" s="69" t="s">
        <v>361</v>
      </c>
      <c r="D147" s="70">
        <v>10000</v>
      </c>
      <c r="E147" s="71" t="s">
        <v>44</v>
      </c>
      <c r="F147" s="72">
        <f t="shared" si="4"/>
        <v>10000</v>
      </c>
    </row>
    <row r="148" spans="1:6" ht="18.75" customHeight="1">
      <c r="A148" s="67" t="s">
        <v>172</v>
      </c>
      <c r="B148" s="68" t="s">
        <v>149</v>
      </c>
      <c r="C148" s="69" t="s">
        <v>362</v>
      </c>
      <c r="D148" s="70">
        <v>10000</v>
      </c>
      <c r="E148" s="71" t="s">
        <v>44</v>
      </c>
      <c r="F148" s="72">
        <f t="shared" si="4"/>
        <v>10000</v>
      </c>
    </row>
    <row r="149" spans="1:6" ht="18.75" customHeight="1">
      <c r="A149" s="67" t="s">
        <v>174</v>
      </c>
      <c r="B149" s="68" t="s">
        <v>149</v>
      </c>
      <c r="C149" s="69" t="s">
        <v>363</v>
      </c>
      <c r="D149" s="70">
        <v>10000</v>
      </c>
      <c r="E149" s="71" t="s">
        <v>44</v>
      </c>
      <c r="F149" s="72">
        <f t="shared" si="4"/>
        <v>10000</v>
      </c>
    </row>
    <row r="150" spans="1:6" ht="46.9" customHeight="1">
      <c r="A150" s="67" t="s">
        <v>364</v>
      </c>
      <c r="B150" s="68" t="s">
        <v>149</v>
      </c>
      <c r="C150" s="69" t="s">
        <v>365</v>
      </c>
      <c r="D150" s="70">
        <v>2192800</v>
      </c>
      <c r="E150" s="71" t="s">
        <v>44</v>
      </c>
      <c r="F150" s="72">
        <f t="shared" si="4"/>
        <v>2192800</v>
      </c>
    </row>
    <row r="151" spans="1:6" ht="18.75" customHeight="1">
      <c r="A151" s="67" t="s">
        <v>172</v>
      </c>
      <c r="B151" s="68" t="s">
        <v>149</v>
      </c>
      <c r="C151" s="69" t="s">
        <v>366</v>
      </c>
      <c r="D151" s="70">
        <v>2192800</v>
      </c>
      <c r="E151" s="71" t="s">
        <v>44</v>
      </c>
      <c r="F151" s="72">
        <f t="shared" si="4"/>
        <v>2192800</v>
      </c>
    </row>
    <row r="152" spans="1:6" ht="18.75" customHeight="1">
      <c r="A152" s="67" t="s">
        <v>174</v>
      </c>
      <c r="B152" s="68" t="s">
        <v>149</v>
      </c>
      <c r="C152" s="69" t="s">
        <v>367</v>
      </c>
      <c r="D152" s="70">
        <v>2192800</v>
      </c>
      <c r="E152" s="71" t="s">
        <v>44</v>
      </c>
      <c r="F152" s="72">
        <f t="shared" si="4"/>
        <v>2192800</v>
      </c>
    </row>
    <row r="153" spans="1:6" ht="15">
      <c r="A153" s="67" t="s">
        <v>368</v>
      </c>
      <c r="B153" s="68" t="s">
        <v>149</v>
      </c>
      <c r="C153" s="69" t="s">
        <v>369</v>
      </c>
      <c r="D153" s="70">
        <v>10000</v>
      </c>
      <c r="E153" s="71" t="s">
        <v>44</v>
      </c>
      <c r="F153" s="72">
        <f t="shared" si="4"/>
        <v>10000</v>
      </c>
    </row>
    <row r="154" spans="1:6" ht="18.75" customHeight="1">
      <c r="A154" s="67" t="s">
        <v>370</v>
      </c>
      <c r="B154" s="68" t="s">
        <v>149</v>
      </c>
      <c r="C154" s="69" t="s">
        <v>371</v>
      </c>
      <c r="D154" s="70">
        <v>10000</v>
      </c>
      <c r="E154" s="71" t="s">
        <v>44</v>
      </c>
      <c r="F154" s="72">
        <f t="shared" si="4"/>
        <v>10000</v>
      </c>
    </row>
    <row r="155" spans="1:6" ht="18.75" customHeight="1">
      <c r="A155" s="67" t="s">
        <v>372</v>
      </c>
      <c r="B155" s="68" t="s">
        <v>149</v>
      </c>
      <c r="C155" s="69" t="s">
        <v>373</v>
      </c>
      <c r="D155" s="70">
        <v>10000</v>
      </c>
      <c r="E155" s="71" t="s">
        <v>44</v>
      </c>
      <c r="F155" s="72">
        <f t="shared" si="4"/>
        <v>10000</v>
      </c>
    </row>
    <row r="156" spans="1:6" ht="18.75" customHeight="1">
      <c r="A156" s="55" t="s">
        <v>374</v>
      </c>
      <c r="B156" s="56" t="s">
        <v>149</v>
      </c>
      <c r="C156" s="57" t="s">
        <v>375</v>
      </c>
      <c r="D156" s="58">
        <v>10000</v>
      </c>
      <c r="E156" s="59" t="s">
        <v>44</v>
      </c>
      <c r="F156" s="60">
        <f t="shared" si="4"/>
        <v>10000</v>
      </c>
    </row>
    <row r="157" spans="1:6" ht="75.2" customHeight="1">
      <c r="A157" s="73" t="s">
        <v>376</v>
      </c>
      <c r="B157" s="68" t="s">
        <v>149</v>
      </c>
      <c r="C157" s="69" t="s">
        <v>377</v>
      </c>
      <c r="D157" s="70">
        <v>10000</v>
      </c>
      <c r="E157" s="71" t="s">
        <v>44</v>
      </c>
      <c r="F157" s="72">
        <f t="shared" si="4"/>
        <v>10000</v>
      </c>
    </row>
    <row r="158" spans="1:6" ht="18.75" customHeight="1">
      <c r="A158" s="67" t="s">
        <v>172</v>
      </c>
      <c r="B158" s="68" t="s">
        <v>149</v>
      </c>
      <c r="C158" s="69" t="s">
        <v>378</v>
      </c>
      <c r="D158" s="70">
        <v>10000</v>
      </c>
      <c r="E158" s="71" t="s">
        <v>44</v>
      </c>
      <c r="F158" s="72">
        <f t="shared" si="4"/>
        <v>10000</v>
      </c>
    </row>
    <row r="159" spans="1:6" ht="18.75" customHeight="1">
      <c r="A159" s="67" t="s">
        <v>174</v>
      </c>
      <c r="B159" s="68" t="s">
        <v>149</v>
      </c>
      <c r="C159" s="69" t="s">
        <v>379</v>
      </c>
      <c r="D159" s="70">
        <v>10000</v>
      </c>
      <c r="E159" s="71" t="s">
        <v>44</v>
      </c>
      <c r="F159" s="72">
        <f t="shared" si="4"/>
        <v>10000</v>
      </c>
    </row>
    <row r="160" spans="1:6" ht="15">
      <c r="A160" s="67" t="s">
        <v>380</v>
      </c>
      <c r="B160" s="68" t="s">
        <v>149</v>
      </c>
      <c r="C160" s="69" t="s">
        <v>381</v>
      </c>
      <c r="D160" s="70">
        <v>7377800</v>
      </c>
      <c r="E160" s="71">
        <f t="shared" ref="E160:E161" si="5">E161</f>
        <v>2949943.49</v>
      </c>
      <c r="F160" s="72">
        <f>IF(OR(D160="-",IF(E160="-",0,E160)&gt;=IF(D160="-",0,D160)),"-",IF(D160="-",0,D160)-IF(E160="-",0,E160))</f>
        <v>4427856.51</v>
      </c>
    </row>
    <row r="161" spans="1:6" ht="15">
      <c r="A161" s="67" t="s">
        <v>382</v>
      </c>
      <c r="B161" s="68" t="s">
        <v>149</v>
      </c>
      <c r="C161" s="69" t="s">
        <v>383</v>
      </c>
      <c r="D161" s="70">
        <v>7377800</v>
      </c>
      <c r="E161" s="71">
        <f t="shared" si="5"/>
        <v>2949943.49</v>
      </c>
      <c r="F161" s="72">
        <f t="shared" si="4"/>
        <v>4427856.51</v>
      </c>
    </row>
    <row r="162" spans="1:6" ht="18.75" customHeight="1">
      <c r="A162" s="67" t="s">
        <v>384</v>
      </c>
      <c r="B162" s="68" t="s">
        <v>149</v>
      </c>
      <c r="C162" s="69" t="s">
        <v>385</v>
      </c>
      <c r="D162" s="70">
        <v>7377800</v>
      </c>
      <c r="E162" s="71">
        <f>E163</f>
        <v>2949943.49</v>
      </c>
      <c r="F162" s="72">
        <f>IF(OR(D162="-",IF(E162="-",0,E162)&gt;=IF(D162="-",0,D162)),"-",IF(D162="-",0,D162)-IF(E162="-",0,E162))</f>
        <v>4427856.51</v>
      </c>
    </row>
    <row r="163" spans="1:6" ht="15">
      <c r="A163" s="55" t="s">
        <v>386</v>
      </c>
      <c r="B163" s="56" t="s">
        <v>149</v>
      </c>
      <c r="C163" s="57" t="s">
        <v>387</v>
      </c>
      <c r="D163" s="58">
        <v>7377800</v>
      </c>
      <c r="E163" s="59">
        <f>E164+E170</f>
        <v>2949943.49</v>
      </c>
      <c r="F163" s="60">
        <f t="shared" si="4"/>
        <v>4427856.51</v>
      </c>
    </row>
    <row r="164" spans="1:6" ht="46.9" customHeight="1">
      <c r="A164" s="67" t="s">
        <v>388</v>
      </c>
      <c r="B164" s="68" t="s">
        <v>149</v>
      </c>
      <c r="C164" s="69" t="s">
        <v>389</v>
      </c>
      <c r="D164" s="70">
        <v>3132800</v>
      </c>
      <c r="E164" s="71">
        <v>1713494.89</v>
      </c>
      <c r="F164" s="72">
        <f t="shared" si="4"/>
        <v>1419305.11</v>
      </c>
    </row>
    <row r="165" spans="1:6" ht="15">
      <c r="A165" s="67" t="s">
        <v>390</v>
      </c>
      <c r="B165" s="68" t="s">
        <v>149</v>
      </c>
      <c r="C165" s="69" t="s">
        <v>391</v>
      </c>
      <c r="D165" s="70">
        <v>3132800</v>
      </c>
      <c r="E165" s="71">
        <v>1713494.89</v>
      </c>
      <c r="F165" s="72">
        <f t="shared" si="4"/>
        <v>1419305.11</v>
      </c>
    </row>
    <row r="166" spans="1:6" ht="37.700000000000003" customHeight="1">
      <c r="A166" s="67" t="s">
        <v>392</v>
      </c>
      <c r="B166" s="68" t="s">
        <v>149</v>
      </c>
      <c r="C166" s="69" t="s">
        <v>393</v>
      </c>
      <c r="D166" s="70">
        <v>3132800</v>
      </c>
      <c r="E166" s="71">
        <v>1713494.89</v>
      </c>
      <c r="F166" s="72">
        <f t="shared" si="4"/>
        <v>1419305.11</v>
      </c>
    </row>
    <row r="167" spans="1:6" ht="37.700000000000003" customHeight="1">
      <c r="A167" s="67" t="s">
        <v>394</v>
      </c>
      <c r="B167" s="68" t="s">
        <v>149</v>
      </c>
      <c r="C167" s="69" t="s">
        <v>395</v>
      </c>
      <c r="D167" s="70">
        <v>80000</v>
      </c>
      <c r="E167" s="71" t="s">
        <v>44</v>
      </c>
      <c r="F167" s="72">
        <f t="shared" si="4"/>
        <v>80000</v>
      </c>
    </row>
    <row r="168" spans="1:6" ht="18.75" customHeight="1">
      <c r="A168" s="67" t="s">
        <v>172</v>
      </c>
      <c r="B168" s="68" t="s">
        <v>149</v>
      </c>
      <c r="C168" s="69" t="s">
        <v>396</v>
      </c>
      <c r="D168" s="70">
        <v>80000</v>
      </c>
      <c r="E168" s="71" t="s">
        <v>44</v>
      </c>
      <c r="F168" s="72">
        <f t="shared" si="4"/>
        <v>80000</v>
      </c>
    </row>
    <row r="169" spans="1:6" ht="18.75" customHeight="1">
      <c r="A169" s="67" t="s">
        <v>397</v>
      </c>
      <c r="B169" s="68" t="s">
        <v>149</v>
      </c>
      <c r="C169" s="69" t="s">
        <v>398</v>
      </c>
      <c r="D169" s="70">
        <v>80000</v>
      </c>
      <c r="E169" s="71" t="s">
        <v>44</v>
      </c>
      <c r="F169" s="72">
        <f t="shared" si="4"/>
        <v>80000</v>
      </c>
    </row>
    <row r="170" spans="1:6" ht="18.75" customHeight="1">
      <c r="A170" s="67" t="s">
        <v>399</v>
      </c>
      <c r="B170" s="68" t="s">
        <v>149</v>
      </c>
      <c r="C170" s="69" t="s">
        <v>400</v>
      </c>
      <c r="D170" s="70">
        <v>4165000</v>
      </c>
      <c r="E170" s="71">
        <v>1236448.6000000001</v>
      </c>
      <c r="F170" s="72">
        <f>IF(OR(D170="-",IF(E170="-",0,E170)&gt;=IF(D170="-",0,D170)),"-",IF(D170="-",0,D170)-IF(E170="-",0,E170))</f>
        <v>2928551.4</v>
      </c>
    </row>
    <row r="171" spans="1:6" ht="18.75" customHeight="1">
      <c r="A171" s="67" t="s">
        <v>172</v>
      </c>
      <c r="B171" s="68" t="s">
        <v>149</v>
      </c>
      <c r="C171" s="69" t="s">
        <v>401</v>
      </c>
      <c r="D171" s="70">
        <v>4165000</v>
      </c>
      <c r="E171" s="71">
        <f>E170</f>
        <v>1236448.6000000001</v>
      </c>
      <c r="F171" s="72">
        <f t="shared" si="4"/>
        <v>2928551.4</v>
      </c>
    </row>
    <row r="172" spans="1:6" ht="18.75" customHeight="1">
      <c r="A172" s="67" t="s">
        <v>397</v>
      </c>
      <c r="B172" s="68" t="s">
        <v>149</v>
      </c>
      <c r="C172" s="69" t="s">
        <v>402</v>
      </c>
      <c r="D172" s="70">
        <v>4165000</v>
      </c>
      <c r="E172" s="71">
        <f>E171</f>
        <v>1236448.6000000001</v>
      </c>
      <c r="F172" s="72">
        <f t="shared" si="4"/>
        <v>2928551.4</v>
      </c>
    </row>
    <row r="173" spans="1:6" ht="15">
      <c r="A173" s="67" t="s">
        <v>403</v>
      </c>
      <c r="B173" s="68" t="s">
        <v>149</v>
      </c>
      <c r="C173" s="69" t="s">
        <v>404</v>
      </c>
      <c r="D173" s="70">
        <v>250000</v>
      </c>
      <c r="E173" s="71">
        <v>131259.72</v>
      </c>
      <c r="F173" s="72">
        <f t="shared" si="4"/>
        <v>118740.28</v>
      </c>
    </row>
    <row r="174" spans="1:6" ht="15">
      <c r="A174" s="67" t="s">
        <v>405</v>
      </c>
      <c r="B174" s="68" t="s">
        <v>149</v>
      </c>
      <c r="C174" s="69" t="s">
        <v>406</v>
      </c>
      <c r="D174" s="70">
        <v>250000</v>
      </c>
      <c r="E174" s="71">
        <v>131259.72</v>
      </c>
      <c r="F174" s="72">
        <f t="shared" si="4"/>
        <v>118740.28</v>
      </c>
    </row>
    <row r="175" spans="1:6" ht="18.75" customHeight="1">
      <c r="A175" s="67" t="s">
        <v>407</v>
      </c>
      <c r="B175" s="68" t="s">
        <v>149</v>
      </c>
      <c r="C175" s="69" t="s">
        <v>408</v>
      </c>
      <c r="D175" s="70">
        <v>250000</v>
      </c>
      <c r="E175" s="71">
        <v>131259.72</v>
      </c>
      <c r="F175" s="72">
        <f t="shared" ref="F175:F186" si="6">IF(OR(D175="-",IF(E175="-",0,E175)&gt;=IF(D175="-",0,D175)),"-",IF(D175="-",0,D175)-IF(E175="-",0,E175))</f>
        <v>118740.28</v>
      </c>
    </row>
    <row r="176" spans="1:6" ht="15">
      <c r="A176" s="55" t="s">
        <v>409</v>
      </c>
      <c r="B176" s="56" t="s">
        <v>149</v>
      </c>
      <c r="C176" s="57" t="s">
        <v>410</v>
      </c>
      <c r="D176" s="58">
        <v>250000</v>
      </c>
      <c r="E176" s="59">
        <v>131259.72</v>
      </c>
      <c r="F176" s="60">
        <f t="shared" si="6"/>
        <v>118740.28</v>
      </c>
    </row>
    <row r="177" spans="1:6" ht="56.45" customHeight="1">
      <c r="A177" s="73" t="s">
        <v>411</v>
      </c>
      <c r="B177" s="68" t="s">
        <v>149</v>
      </c>
      <c r="C177" s="69" t="s">
        <v>412</v>
      </c>
      <c r="D177" s="70">
        <v>250000</v>
      </c>
      <c r="E177" s="71">
        <v>131259.72</v>
      </c>
      <c r="F177" s="72">
        <f t="shared" si="6"/>
        <v>118740.28</v>
      </c>
    </row>
    <row r="178" spans="1:6" ht="18.75" customHeight="1">
      <c r="A178" s="67" t="s">
        <v>413</v>
      </c>
      <c r="B178" s="68" t="s">
        <v>149</v>
      </c>
      <c r="C178" s="69" t="s">
        <v>414</v>
      </c>
      <c r="D178" s="70">
        <v>250000</v>
      </c>
      <c r="E178" s="71">
        <v>131259.72</v>
      </c>
      <c r="F178" s="72">
        <f t="shared" si="6"/>
        <v>118740.28</v>
      </c>
    </row>
    <row r="179" spans="1:6" ht="15">
      <c r="A179" s="67" t="s">
        <v>415</v>
      </c>
      <c r="B179" s="68" t="s">
        <v>149</v>
      </c>
      <c r="C179" s="69" t="s">
        <v>416</v>
      </c>
      <c r="D179" s="70">
        <v>250000</v>
      </c>
      <c r="E179" s="71">
        <v>131259.72</v>
      </c>
      <c r="F179" s="72">
        <f t="shared" si="6"/>
        <v>118740.28</v>
      </c>
    </row>
    <row r="180" spans="1:6" ht="15">
      <c r="A180" s="67" t="s">
        <v>417</v>
      </c>
      <c r="B180" s="68" t="s">
        <v>149</v>
      </c>
      <c r="C180" s="69" t="s">
        <v>418</v>
      </c>
      <c r="D180" s="70">
        <v>10000</v>
      </c>
      <c r="E180" s="71" t="s">
        <v>44</v>
      </c>
      <c r="F180" s="72">
        <f t="shared" si="6"/>
        <v>10000</v>
      </c>
    </row>
    <row r="181" spans="1:6" ht="15">
      <c r="A181" s="67" t="s">
        <v>419</v>
      </c>
      <c r="B181" s="68" t="s">
        <v>149</v>
      </c>
      <c r="C181" s="69" t="s">
        <v>420</v>
      </c>
      <c r="D181" s="70">
        <v>10000</v>
      </c>
      <c r="E181" s="71" t="s">
        <v>44</v>
      </c>
      <c r="F181" s="72">
        <f t="shared" si="6"/>
        <v>10000</v>
      </c>
    </row>
    <row r="182" spans="1:6" ht="18.75" customHeight="1">
      <c r="A182" s="67" t="s">
        <v>421</v>
      </c>
      <c r="B182" s="68" t="s">
        <v>149</v>
      </c>
      <c r="C182" s="69" t="s">
        <v>422</v>
      </c>
      <c r="D182" s="70">
        <v>10000</v>
      </c>
      <c r="E182" s="71" t="s">
        <v>44</v>
      </c>
      <c r="F182" s="72">
        <f t="shared" si="6"/>
        <v>10000</v>
      </c>
    </row>
    <row r="183" spans="1:6" ht="18.75" customHeight="1">
      <c r="A183" s="55" t="s">
        <v>423</v>
      </c>
      <c r="B183" s="56" t="s">
        <v>149</v>
      </c>
      <c r="C183" s="57" t="s">
        <v>424</v>
      </c>
      <c r="D183" s="58">
        <v>10000</v>
      </c>
      <c r="E183" s="59" t="s">
        <v>44</v>
      </c>
      <c r="F183" s="60">
        <f t="shared" si="6"/>
        <v>10000</v>
      </c>
    </row>
    <row r="184" spans="1:6" ht="46.9" customHeight="1">
      <c r="A184" s="67" t="s">
        <v>425</v>
      </c>
      <c r="B184" s="68" t="s">
        <v>149</v>
      </c>
      <c r="C184" s="69" t="s">
        <v>426</v>
      </c>
      <c r="D184" s="70">
        <v>10000</v>
      </c>
      <c r="E184" s="71" t="s">
        <v>44</v>
      </c>
      <c r="F184" s="72">
        <f t="shared" si="6"/>
        <v>10000</v>
      </c>
    </row>
    <row r="185" spans="1:6" ht="18.75" customHeight="1">
      <c r="A185" s="67" t="s">
        <v>172</v>
      </c>
      <c r="B185" s="68" t="s">
        <v>149</v>
      </c>
      <c r="C185" s="69" t="s">
        <v>427</v>
      </c>
      <c r="D185" s="70">
        <v>10000</v>
      </c>
      <c r="E185" s="71" t="s">
        <v>44</v>
      </c>
      <c r="F185" s="72">
        <f t="shared" si="6"/>
        <v>10000</v>
      </c>
    </row>
    <row r="186" spans="1:6" ht="18.75" customHeight="1">
      <c r="A186" s="67" t="s">
        <v>174</v>
      </c>
      <c r="B186" s="68" t="s">
        <v>149</v>
      </c>
      <c r="C186" s="69" t="s">
        <v>428</v>
      </c>
      <c r="D186" s="70">
        <v>10000</v>
      </c>
      <c r="E186" s="71" t="s">
        <v>44</v>
      </c>
      <c r="F186" s="72">
        <f t="shared" si="6"/>
        <v>10000</v>
      </c>
    </row>
    <row r="187" spans="1:6" ht="9" customHeight="1">
      <c r="A187" s="74"/>
      <c r="B187" s="75"/>
      <c r="C187" s="76"/>
      <c r="D187" s="77"/>
      <c r="E187" s="75"/>
      <c r="F187" s="75"/>
    </row>
    <row r="188" spans="1:6" ht="13.5" customHeight="1">
      <c r="A188" s="78" t="s">
        <v>429</v>
      </c>
      <c r="B188" s="79" t="s">
        <v>430</v>
      </c>
      <c r="C188" s="80" t="s">
        <v>150</v>
      </c>
      <c r="D188" s="81">
        <v>-264100</v>
      </c>
      <c r="E188" s="81">
        <v>4077524.69</v>
      </c>
      <c r="F188" s="82" t="s">
        <v>431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6"/>
  <sheetViews>
    <sheetView showGridLines="0" tabSelected="1" topLeftCell="A7" workbookViewId="0">
      <selection activeCell="E26" sqref="E26"/>
    </sheetView>
  </sheetViews>
  <sheetFormatPr defaultRowHeight="12.75" customHeight="1"/>
  <cols>
    <col min="1" max="1" width="48.28515625" customWidth="1"/>
    <col min="2" max="2" width="5.5703125" customWidth="1"/>
    <col min="3" max="3" width="35.85546875" customWidth="1"/>
    <col min="4" max="6" width="18.7109375" customWidth="1"/>
  </cols>
  <sheetData>
    <row r="1" spans="1:6" s="83" customFormat="1" ht="12.75" customHeight="1">
      <c r="A1" s="161" t="s">
        <v>432</v>
      </c>
      <c r="B1" s="161"/>
      <c r="C1" s="161"/>
      <c r="D1" s="161"/>
      <c r="E1" s="161"/>
      <c r="F1" s="161"/>
    </row>
    <row r="2" spans="1:6" s="83" customFormat="1" ht="12.75" customHeight="1">
      <c r="A2" s="160" t="s">
        <v>433</v>
      </c>
      <c r="B2" s="160"/>
      <c r="C2" s="160"/>
      <c r="D2" s="160"/>
      <c r="E2" s="160"/>
      <c r="F2" s="160"/>
    </row>
    <row r="3" spans="1:6" s="83" customFormat="1" ht="12.75" customHeight="1" thickBot="1">
      <c r="A3" s="84"/>
      <c r="B3" s="85"/>
      <c r="C3" s="86"/>
      <c r="D3" s="87"/>
      <c r="E3" s="87"/>
      <c r="F3" s="86"/>
    </row>
    <row r="4" spans="1:6" s="83" customFormat="1" ht="12.75" customHeight="1">
      <c r="A4" s="162" t="s">
        <v>21</v>
      </c>
      <c r="B4" s="165" t="s">
        <v>22</v>
      </c>
      <c r="C4" s="165" t="s">
        <v>434</v>
      </c>
      <c r="D4" s="168" t="s">
        <v>24</v>
      </c>
      <c r="E4" s="168" t="s">
        <v>25</v>
      </c>
      <c r="F4" s="171" t="s">
        <v>26</v>
      </c>
    </row>
    <row r="5" spans="1:6" s="83" customFormat="1" ht="12.75" customHeight="1">
      <c r="A5" s="163"/>
      <c r="B5" s="166"/>
      <c r="C5" s="166"/>
      <c r="D5" s="169"/>
      <c r="E5" s="169"/>
      <c r="F5" s="172"/>
    </row>
    <row r="6" spans="1:6" s="83" customFormat="1" ht="12.75" customHeight="1">
      <c r="A6" s="163"/>
      <c r="B6" s="166"/>
      <c r="C6" s="166"/>
      <c r="D6" s="169"/>
      <c r="E6" s="169"/>
      <c r="F6" s="172"/>
    </row>
    <row r="7" spans="1:6" s="83" customFormat="1" ht="12.75" customHeight="1">
      <c r="A7" s="163"/>
      <c r="B7" s="166"/>
      <c r="C7" s="166"/>
      <c r="D7" s="169"/>
      <c r="E7" s="169"/>
      <c r="F7" s="172"/>
    </row>
    <row r="8" spans="1:6" s="83" customFormat="1" ht="12.75" customHeight="1">
      <c r="A8" s="163"/>
      <c r="B8" s="166"/>
      <c r="C8" s="166"/>
      <c r="D8" s="169"/>
      <c r="E8" s="169"/>
      <c r="F8" s="172"/>
    </row>
    <row r="9" spans="1:6" s="83" customFormat="1" ht="12.75" customHeight="1">
      <c r="A9" s="163"/>
      <c r="B9" s="166"/>
      <c r="C9" s="166"/>
      <c r="D9" s="169"/>
      <c r="E9" s="169"/>
      <c r="F9" s="172"/>
    </row>
    <row r="10" spans="1:6" s="83" customFormat="1" ht="12.75" customHeight="1">
      <c r="A10" s="164"/>
      <c r="B10" s="167"/>
      <c r="C10" s="167"/>
      <c r="D10" s="170"/>
      <c r="E10" s="170"/>
      <c r="F10" s="173"/>
    </row>
    <row r="11" spans="1:6" s="83" customFormat="1" ht="12.75" customHeight="1" thickBot="1">
      <c r="A11" s="88">
        <v>1</v>
      </c>
      <c r="B11" s="89">
        <v>2</v>
      </c>
      <c r="C11" s="90">
        <v>3</v>
      </c>
      <c r="D11" s="91" t="s">
        <v>27</v>
      </c>
      <c r="E11" s="92" t="s">
        <v>28</v>
      </c>
      <c r="F11" s="93" t="s">
        <v>29</v>
      </c>
    </row>
    <row r="12" spans="1:6" s="99" customFormat="1" ht="15" customHeight="1">
      <c r="A12" s="94" t="s">
        <v>435</v>
      </c>
      <c r="B12" s="95" t="s">
        <v>436</v>
      </c>
      <c r="C12" s="96" t="s">
        <v>150</v>
      </c>
      <c r="D12" s="97">
        <f>D20</f>
        <v>264100</v>
      </c>
      <c r="E12" s="97">
        <f>E20</f>
        <v>-4077524.6900000013</v>
      </c>
      <c r="F12" s="98" t="s">
        <v>150</v>
      </c>
    </row>
    <row r="13" spans="1:6" s="99" customFormat="1" ht="15.75" customHeight="1">
      <c r="A13" s="100" t="s">
        <v>33</v>
      </c>
      <c r="B13" s="101"/>
      <c r="C13" s="102"/>
      <c r="D13" s="103"/>
      <c r="E13" s="103"/>
      <c r="F13" s="104"/>
    </row>
    <row r="14" spans="1:6" s="99" customFormat="1" ht="12" customHeight="1">
      <c r="A14" s="105" t="s">
        <v>437</v>
      </c>
      <c r="B14" s="106" t="s">
        <v>438</v>
      </c>
      <c r="C14" s="107" t="s">
        <v>150</v>
      </c>
      <c r="D14" s="108" t="s">
        <v>44</v>
      </c>
      <c r="E14" s="108">
        <v>0</v>
      </c>
      <c r="F14" s="109" t="s">
        <v>44</v>
      </c>
    </row>
    <row r="15" spans="1:6" s="99" customFormat="1" ht="12.75" customHeight="1">
      <c r="A15" s="100" t="s">
        <v>439</v>
      </c>
      <c r="B15" s="101"/>
      <c r="C15" s="102"/>
      <c r="D15" s="103"/>
      <c r="E15" s="103"/>
      <c r="F15" s="104"/>
    </row>
    <row r="16" spans="1:6" s="99" customFormat="1" ht="32.25" customHeight="1">
      <c r="A16" s="110" t="s">
        <v>473</v>
      </c>
      <c r="B16" s="111" t="s">
        <v>438</v>
      </c>
      <c r="C16" s="112" t="s">
        <v>474</v>
      </c>
      <c r="D16" s="113">
        <f>E16</f>
        <v>0</v>
      </c>
      <c r="E16" s="113">
        <v>0</v>
      </c>
      <c r="F16" s="114"/>
    </row>
    <row r="17" spans="1:6" s="99" customFormat="1" ht="32.25" customHeight="1">
      <c r="A17" s="115" t="s">
        <v>475</v>
      </c>
      <c r="B17" s="116" t="s">
        <v>438</v>
      </c>
      <c r="C17" s="117" t="s">
        <v>476</v>
      </c>
      <c r="D17" s="118">
        <f>D16</f>
        <v>0</v>
      </c>
      <c r="E17" s="118">
        <v>0</v>
      </c>
      <c r="F17" s="119" t="s">
        <v>44</v>
      </c>
    </row>
    <row r="18" spans="1:6" s="99" customFormat="1" ht="15.75" customHeight="1">
      <c r="A18" s="105" t="s">
        <v>440</v>
      </c>
      <c r="B18" s="106" t="s">
        <v>441</v>
      </c>
      <c r="C18" s="107" t="s">
        <v>150</v>
      </c>
      <c r="D18" s="108" t="s">
        <v>44</v>
      </c>
      <c r="E18" s="108" t="s">
        <v>44</v>
      </c>
      <c r="F18" s="109" t="s">
        <v>44</v>
      </c>
    </row>
    <row r="19" spans="1:6" s="99" customFormat="1" ht="15.75" customHeight="1">
      <c r="A19" s="100" t="s">
        <v>439</v>
      </c>
      <c r="B19" s="101"/>
      <c r="C19" s="102"/>
      <c r="D19" s="103"/>
      <c r="E19" s="103"/>
      <c r="F19" s="104"/>
    </row>
    <row r="20" spans="1:6" s="99" customFormat="1" ht="15.75" customHeight="1">
      <c r="A20" s="94" t="s">
        <v>442</v>
      </c>
      <c r="B20" s="95" t="s">
        <v>443</v>
      </c>
      <c r="C20" s="96" t="s">
        <v>444</v>
      </c>
      <c r="D20" s="97">
        <f>D21</f>
        <v>264100</v>
      </c>
      <c r="E20" s="97">
        <f>E21</f>
        <v>-4077524.6900000013</v>
      </c>
      <c r="F20" s="98" t="s">
        <v>44</v>
      </c>
    </row>
    <row r="21" spans="1:6" s="99" customFormat="1" ht="23.25" customHeight="1">
      <c r="A21" s="94" t="s">
        <v>445</v>
      </c>
      <c r="B21" s="95" t="s">
        <v>443</v>
      </c>
      <c r="C21" s="96" t="s">
        <v>446</v>
      </c>
      <c r="D21" s="97">
        <v>264100</v>
      </c>
      <c r="E21" s="97">
        <f>E22+E25</f>
        <v>-4077524.6900000013</v>
      </c>
      <c r="F21" s="98" t="s">
        <v>44</v>
      </c>
    </row>
    <row r="22" spans="1:6" s="99" customFormat="1" ht="14.25" customHeight="1">
      <c r="A22" s="94" t="s">
        <v>447</v>
      </c>
      <c r="B22" s="95" t="s">
        <v>448</v>
      </c>
      <c r="C22" s="96" t="s">
        <v>449</v>
      </c>
      <c r="D22" s="97">
        <v>-19953900</v>
      </c>
      <c r="E22" s="120">
        <v>-11439915.710000001</v>
      </c>
      <c r="F22" s="98" t="s">
        <v>431</v>
      </c>
    </row>
    <row r="23" spans="1:6" s="99" customFormat="1" ht="14.25" customHeight="1">
      <c r="A23" s="115" t="s">
        <v>477</v>
      </c>
      <c r="B23" s="116" t="s">
        <v>448</v>
      </c>
      <c r="C23" s="117" t="s">
        <v>478</v>
      </c>
      <c r="D23" s="118">
        <f>D22</f>
        <v>-19953900</v>
      </c>
      <c r="E23" s="121">
        <f>E22</f>
        <v>-11439915.710000001</v>
      </c>
      <c r="F23" s="119" t="s">
        <v>431</v>
      </c>
    </row>
    <row r="24" spans="1:6" s="99" customFormat="1" ht="22.5" customHeight="1">
      <c r="A24" s="115" t="s">
        <v>450</v>
      </c>
      <c r="B24" s="116" t="s">
        <v>448</v>
      </c>
      <c r="C24" s="117" t="s">
        <v>451</v>
      </c>
      <c r="D24" s="122">
        <f>D23</f>
        <v>-19953900</v>
      </c>
      <c r="E24" s="121">
        <f>E23</f>
        <v>-11439915.710000001</v>
      </c>
      <c r="F24" s="119" t="s">
        <v>431</v>
      </c>
    </row>
    <row r="25" spans="1:6" s="99" customFormat="1" ht="13.5" customHeight="1" thickBot="1">
      <c r="A25" s="94" t="s">
        <v>452</v>
      </c>
      <c r="B25" s="95" t="s">
        <v>453</v>
      </c>
      <c r="C25" s="96" t="s">
        <v>454</v>
      </c>
      <c r="D25" s="123">
        <v>20218000</v>
      </c>
      <c r="E25" s="124">
        <v>7362391.0199999996</v>
      </c>
      <c r="F25" s="98" t="s">
        <v>431</v>
      </c>
    </row>
    <row r="26" spans="1:6" s="99" customFormat="1" ht="25.5" customHeight="1" thickBot="1">
      <c r="A26" s="115" t="s">
        <v>455</v>
      </c>
      <c r="B26" s="95" t="s">
        <v>453</v>
      </c>
      <c r="C26" s="117" t="s">
        <v>479</v>
      </c>
      <c r="D26" s="125">
        <f>D25</f>
        <v>20218000</v>
      </c>
      <c r="E26" s="126">
        <f>E25</f>
        <v>7362391.0199999996</v>
      </c>
      <c r="F26" s="98"/>
    </row>
    <row r="27" spans="1:6" s="99" customFormat="1" ht="25.5" customHeight="1" thickBot="1">
      <c r="A27" s="127" t="s">
        <v>455</v>
      </c>
      <c r="B27" s="128" t="s">
        <v>453</v>
      </c>
      <c r="C27" s="129" t="s">
        <v>456</v>
      </c>
      <c r="D27" s="126">
        <f>D26</f>
        <v>20218000</v>
      </c>
      <c r="E27" s="126">
        <f>E26</f>
        <v>7362391.0199999996</v>
      </c>
      <c r="F27" s="130" t="s">
        <v>431</v>
      </c>
    </row>
    <row r="28" spans="1:6" s="99" customFormat="1" ht="25.5" customHeight="1"/>
    <row r="29" spans="1:6" s="83" customFormat="1" ht="12.75" customHeight="1">
      <c r="A29" s="131" t="s">
        <v>480</v>
      </c>
      <c r="D29" s="132"/>
      <c r="F29" s="131" t="s">
        <v>481</v>
      </c>
    </row>
    <row r="30" spans="1:6" s="83" customFormat="1" ht="12.75" customHeight="1"/>
    <row r="31" spans="1:6" s="83" customFormat="1" ht="12.75" customHeight="1">
      <c r="A31" s="131" t="s">
        <v>482</v>
      </c>
      <c r="D31" s="132"/>
      <c r="F31" s="83" t="s">
        <v>483</v>
      </c>
    </row>
    <row r="32" spans="1:6" s="83" customFormat="1" ht="12.75" customHeight="1"/>
    <row r="33" spans="1:6" s="83" customFormat="1" ht="12.75" customHeight="1">
      <c r="A33" s="131" t="s">
        <v>484</v>
      </c>
      <c r="D33" s="132"/>
      <c r="F33" s="131" t="s">
        <v>485</v>
      </c>
    </row>
    <row r="34" spans="1:6" s="83" customFormat="1" ht="12.75" customHeight="1"/>
    <row r="35" spans="1:6" s="83" customFormat="1" ht="12.75" customHeight="1">
      <c r="A35" s="131" t="s">
        <v>486</v>
      </c>
    </row>
    <row r="36" spans="1:6" s="83" customFormat="1" ht="12.75" customHeight="1"/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65:F65">
    <cfRule type="cellIs" priority="12" operator="equal">
      <formula>0</formula>
    </cfRule>
  </conditionalFormatting>
  <conditionalFormatting sqref="F15:F17 E13:F13 E15">
    <cfRule type="cellIs" priority="8" stopIfTrue="1" operator="equal">
      <formula>0</formula>
    </cfRule>
  </conditionalFormatting>
  <conditionalFormatting sqref="E28:F28">
    <cfRule type="cellIs" priority="7" stopIfTrue="1" operator="equal">
      <formula>0</formula>
    </cfRule>
  </conditionalFormatting>
  <conditionalFormatting sqref="E30:F30">
    <cfRule type="cellIs" priority="6" stopIfTrue="1" operator="equal">
      <formula>0</formula>
    </cfRule>
  </conditionalFormatting>
  <conditionalFormatting sqref="E15:E17 D13:E13 D15">
    <cfRule type="cellIs" priority="5" stopIfTrue="1" operator="equal">
      <formula>0</formula>
    </cfRule>
  </conditionalFormatting>
  <conditionalFormatting sqref="E15 E13">
    <cfRule type="cellIs" priority="4" stopIfTrue="1" operator="equal">
      <formula>0</formula>
    </cfRule>
  </conditionalFormatting>
  <conditionalFormatting sqref="F15:F17 F13">
    <cfRule type="cellIs" priority="3" stopIfTrue="1" operator="equal">
      <formula>0</formula>
    </cfRule>
  </conditionalFormatting>
  <conditionalFormatting sqref="D30:E30">
    <cfRule type="cellIs" priority="2" stopIfTrue="1" operator="equal">
      <formula>0</formula>
    </cfRule>
  </conditionalFormatting>
  <conditionalFormatting sqref="F31 F29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5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457</v>
      </c>
      <c r="B1" t="s">
        <v>458</v>
      </c>
    </row>
    <row r="2" spans="1:2">
      <c r="A2" t="s">
        <v>459</v>
      </c>
      <c r="B2" t="s">
        <v>460</v>
      </c>
    </row>
    <row r="3" spans="1:2">
      <c r="A3" t="s">
        <v>461</v>
      </c>
      <c r="B3" t="s">
        <v>6</v>
      </c>
    </row>
    <row r="4" spans="1:2">
      <c r="A4" t="s">
        <v>462</v>
      </c>
      <c r="B4" t="s">
        <v>463</v>
      </c>
    </row>
    <row r="5" spans="1:2">
      <c r="A5" t="s">
        <v>464</v>
      </c>
      <c r="B5" t="s">
        <v>465</v>
      </c>
    </row>
    <row r="6" spans="1:2">
      <c r="A6" t="s">
        <v>466</v>
      </c>
      <c r="B6" t="s">
        <v>458</v>
      </c>
    </row>
    <row r="7" spans="1:2">
      <c r="A7" t="s">
        <v>467</v>
      </c>
      <c r="B7" t="s">
        <v>0</v>
      </c>
    </row>
    <row r="8" spans="1:2">
      <c r="A8" t="s">
        <v>468</v>
      </c>
      <c r="B8" t="s">
        <v>0</v>
      </c>
    </row>
    <row r="9" spans="1:2">
      <c r="A9" t="s">
        <v>469</v>
      </c>
      <c r="B9" t="s">
        <v>470</v>
      </c>
    </row>
    <row r="10" spans="1:2">
      <c r="A10" t="s">
        <v>471</v>
      </c>
      <c r="B10" t="s">
        <v>18</v>
      </c>
    </row>
    <row r="11" spans="1:2">
      <c r="A11" t="s">
        <v>472</v>
      </c>
      <c r="B11" t="s">
        <v>465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20</vt:i4>
      </vt:variant>
    </vt:vector>
  </HeadingPairs>
  <TitlesOfParts>
    <vt:vector size="24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Расходы!RBEGIN_1</vt:lpstr>
      <vt:lpstr>Доходы!REG_DATE</vt:lpstr>
      <vt:lpstr>Доходы!REND_1</vt:lpstr>
      <vt:lpstr>Расходы!REND_1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rep:2.56.0.208 (p3)</dc:description>
  <cp:lastModifiedBy>USER</cp:lastModifiedBy>
  <cp:lastPrinted>2024-07-01T11:09:30Z</cp:lastPrinted>
  <dcterms:created xsi:type="dcterms:W3CDTF">2024-07-01T10:54:38Z</dcterms:created>
  <dcterms:modified xsi:type="dcterms:W3CDTF">2024-08-01T12:48:29Z</dcterms:modified>
</cp:coreProperties>
</file>